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LS NITRA\!Tabelogramy a pomocné tabuľky\  2022\"/>
    </mc:Choice>
  </mc:AlternateContent>
  <bookViews>
    <workbookView xWindow="0" yWindow="0" windowWidth="28800" windowHeight="12435" tabRatio="899" activeTab="2"/>
  </bookViews>
  <sheets>
    <sheet name="5. VL CS 25062022 open." sheetId="133" r:id="rId1"/>
    <sheet name="5. VL CS 25062022 KATEG." sheetId="134" r:id="rId2"/>
    <sheet name="2022 priebežne po 5. kole" sheetId="135" r:id="rId3"/>
  </sheets>
  <definedNames>
    <definedName name="_xlnm._FilterDatabase" localSheetId="2" hidden="1">'2022 priebežne po 5. kole'!$A$11:$M$83</definedName>
    <definedName name="_xlnm.Print_Area" localSheetId="2">'2022 priebežne po 5. kole'!$A$1:$M$86</definedName>
    <definedName name="_xlnm.Print_Area" localSheetId="1">'5. VL CS 25062022 KATEG.'!$A$1:$N$52</definedName>
    <definedName name="_xlnm.Print_Area" localSheetId="0">'5. VL CS 25062022 open.'!$A$1:$N$89</definedName>
  </definedNames>
  <calcPr calcId="152511"/>
</workbook>
</file>

<file path=xl/calcChain.xml><?xml version="1.0" encoding="utf-8"?>
<calcChain xmlns="http://schemas.openxmlformats.org/spreadsheetml/2006/main">
  <c r="M83" i="135" l="1"/>
  <c r="M82" i="135"/>
  <c r="K82" i="135"/>
  <c r="M81" i="135"/>
  <c r="K81" i="135"/>
  <c r="M80" i="135"/>
  <c r="K80" i="135"/>
  <c r="M79" i="135"/>
  <c r="K79" i="135"/>
  <c r="M78" i="135"/>
  <c r="K78" i="135"/>
  <c r="M77" i="135"/>
  <c r="K77" i="135"/>
  <c r="M76" i="135"/>
  <c r="K76" i="135"/>
  <c r="M75" i="135"/>
  <c r="K75" i="135"/>
  <c r="M74" i="135"/>
  <c r="K74" i="135"/>
  <c r="M73" i="135"/>
  <c r="K73" i="135"/>
  <c r="M72" i="135"/>
  <c r="K72" i="135"/>
  <c r="M71" i="135"/>
  <c r="K71" i="135"/>
  <c r="M70" i="135"/>
  <c r="K70" i="135"/>
  <c r="M69" i="135"/>
  <c r="K69" i="135"/>
  <c r="M68" i="135"/>
  <c r="K68" i="135"/>
  <c r="M67" i="135"/>
  <c r="K67" i="135"/>
  <c r="M66" i="135"/>
  <c r="K66" i="135"/>
  <c r="M65" i="135"/>
  <c r="K65" i="135"/>
  <c r="M64" i="135"/>
  <c r="K64" i="135"/>
  <c r="M63" i="135"/>
  <c r="K63" i="135"/>
  <c r="M62" i="135"/>
  <c r="K62" i="135"/>
  <c r="M61" i="135"/>
  <c r="K61" i="135"/>
  <c r="M60" i="135"/>
  <c r="K60" i="135"/>
  <c r="M59" i="135"/>
  <c r="K59" i="135"/>
  <c r="M58" i="135"/>
  <c r="K58" i="135"/>
  <c r="M57" i="135"/>
  <c r="K57" i="135"/>
  <c r="M56" i="135"/>
  <c r="K56" i="135"/>
  <c r="M55" i="135"/>
  <c r="K55" i="135"/>
  <c r="M54" i="135"/>
  <c r="K54" i="135"/>
  <c r="M53" i="135"/>
  <c r="K53" i="135"/>
  <c r="M52" i="135"/>
  <c r="K52" i="135"/>
  <c r="M51" i="135"/>
  <c r="K51" i="135"/>
  <c r="M50" i="135"/>
  <c r="K50" i="135"/>
  <c r="M49" i="135"/>
  <c r="K49" i="135"/>
  <c r="M48" i="135"/>
  <c r="K48" i="135"/>
  <c r="M47" i="135"/>
  <c r="K47" i="135"/>
  <c r="M46" i="135"/>
  <c r="K46" i="135"/>
  <c r="M45" i="135"/>
  <c r="K45" i="135"/>
  <c r="M44" i="135"/>
  <c r="K44" i="135"/>
  <c r="M43" i="135"/>
  <c r="K43" i="135"/>
  <c r="M42" i="135"/>
  <c r="K42" i="135"/>
  <c r="M41" i="135"/>
  <c r="K41" i="135"/>
  <c r="M40" i="135"/>
  <c r="K40" i="135"/>
  <c r="M39" i="135"/>
  <c r="K39" i="135"/>
  <c r="M38" i="135"/>
  <c r="K38" i="135"/>
  <c r="M37" i="135"/>
  <c r="K37" i="135"/>
  <c r="M36" i="135"/>
  <c r="K36" i="135"/>
  <c r="M35" i="135"/>
  <c r="K35" i="135"/>
  <c r="M34" i="135"/>
  <c r="K34" i="135"/>
  <c r="M33" i="135"/>
  <c r="K33" i="135"/>
  <c r="M32" i="135"/>
  <c r="K32" i="135"/>
  <c r="M31" i="135"/>
  <c r="K31" i="135"/>
  <c r="M30" i="135"/>
  <c r="K30" i="135"/>
  <c r="M29" i="135"/>
  <c r="K29" i="135"/>
  <c r="M28" i="135"/>
  <c r="K28" i="135"/>
  <c r="M27" i="135"/>
  <c r="K27" i="135"/>
  <c r="M26" i="135"/>
  <c r="K26" i="135"/>
  <c r="M25" i="135"/>
  <c r="K25" i="135"/>
  <c r="M24" i="135"/>
  <c r="K24" i="135"/>
  <c r="M23" i="135"/>
  <c r="K23" i="135"/>
  <c r="M22" i="135"/>
  <c r="K22" i="135"/>
  <c r="M21" i="135"/>
  <c r="K21" i="135"/>
  <c r="M20" i="135"/>
  <c r="K20" i="135"/>
  <c r="M19" i="135"/>
  <c r="K19" i="135"/>
  <c r="M18" i="135"/>
  <c r="K18" i="135"/>
  <c r="M17" i="135"/>
  <c r="K17" i="135"/>
  <c r="M16" i="135"/>
  <c r="K16" i="135"/>
  <c r="M15" i="135"/>
  <c r="K15" i="135"/>
  <c r="M14" i="135"/>
  <c r="K14" i="135"/>
  <c r="M13" i="135"/>
  <c r="K13" i="135"/>
  <c r="M12" i="135"/>
  <c r="K12" i="135"/>
  <c r="A5" i="134"/>
  <c r="J48" i="134"/>
  <c r="I48" i="134"/>
  <c r="H48" i="134"/>
  <c r="G48" i="134"/>
  <c r="F48" i="134"/>
  <c r="E48" i="134"/>
  <c r="K47" i="134"/>
  <c r="L47" i="134" s="1"/>
  <c r="K46" i="134"/>
  <c r="L46" i="134" s="1"/>
  <c r="K44" i="134"/>
  <c r="L44" i="134" s="1"/>
  <c r="K43" i="134"/>
  <c r="L43" i="134" s="1"/>
  <c r="K42" i="134"/>
  <c r="L42" i="134" s="1"/>
  <c r="K41" i="134"/>
  <c r="L41" i="134" s="1"/>
  <c r="K39" i="134"/>
  <c r="L39" i="134" s="1"/>
  <c r="K38" i="134"/>
  <c r="L38" i="134" s="1"/>
  <c r="K37" i="134"/>
  <c r="L37" i="134" s="1"/>
  <c r="K36" i="134"/>
  <c r="L36" i="134" s="1"/>
  <c r="K35" i="134"/>
  <c r="L35" i="134" s="1"/>
  <c r="K33" i="134"/>
  <c r="L33" i="134" s="1"/>
  <c r="K32" i="134"/>
  <c r="L32" i="134" s="1"/>
  <c r="K31" i="134"/>
  <c r="L31" i="134" s="1"/>
  <c r="K30" i="134"/>
  <c r="L30" i="134" s="1"/>
  <c r="K29" i="134"/>
  <c r="L29" i="134" s="1"/>
  <c r="K28" i="134"/>
  <c r="L28" i="134" s="1"/>
  <c r="K27" i="134"/>
  <c r="L27" i="134" s="1"/>
  <c r="K26" i="134"/>
  <c r="L26" i="134" s="1"/>
  <c r="K25" i="134"/>
  <c r="L25" i="134" s="1"/>
  <c r="K24" i="134"/>
  <c r="L24" i="134" s="1"/>
  <c r="K22" i="134"/>
  <c r="L22" i="134" s="1"/>
  <c r="K21" i="134"/>
  <c r="L21" i="134" s="1"/>
  <c r="K20" i="134"/>
  <c r="L20" i="134" s="1"/>
  <c r="K19" i="134"/>
  <c r="L19" i="134" s="1"/>
  <c r="K18" i="134"/>
  <c r="L18" i="134" s="1"/>
  <c r="K17" i="134"/>
  <c r="L17" i="134" s="1"/>
  <c r="K16" i="134"/>
  <c r="L16" i="134" s="1"/>
  <c r="K15" i="134"/>
  <c r="L15" i="134" s="1"/>
  <c r="K14" i="134"/>
  <c r="L14" i="134" s="1"/>
  <c r="K13" i="134"/>
  <c r="J44" i="133"/>
  <c r="J75" i="133" s="1"/>
  <c r="I44" i="133"/>
  <c r="I75" i="133" s="1"/>
  <c r="H44" i="133"/>
  <c r="H75" i="133" s="1"/>
  <c r="G44" i="133"/>
  <c r="G75" i="133" s="1"/>
  <c r="F44" i="133"/>
  <c r="F75" i="133" s="1"/>
  <c r="E44" i="133"/>
  <c r="E75" i="133" s="1"/>
  <c r="K43" i="133"/>
  <c r="L43" i="133" s="1"/>
  <c r="K42" i="133"/>
  <c r="K41" i="133"/>
  <c r="L41" i="133" s="1"/>
  <c r="K40" i="133"/>
  <c r="L40" i="133" s="1"/>
  <c r="K39" i="133"/>
  <c r="L39" i="133" s="1"/>
  <c r="K38" i="133"/>
  <c r="K37" i="133"/>
  <c r="L37" i="133" s="1"/>
  <c r="K36" i="133"/>
  <c r="L36" i="133" s="1"/>
  <c r="K35" i="133"/>
  <c r="K34" i="133"/>
  <c r="K33" i="133"/>
  <c r="L33" i="133" s="1"/>
  <c r="K32" i="133"/>
  <c r="L32" i="133" s="1"/>
  <c r="K31" i="133"/>
  <c r="L31" i="133" s="1"/>
  <c r="K29" i="133"/>
  <c r="K30" i="133"/>
  <c r="L30" i="133" s="1"/>
  <c r="K27" i="133"/>
  <c r="L27" i="133" s="1"/>
  <c r="K28" i="133"/>
  <c r="L28" i="133" s="1"/>
  <c r="K26" i="133"/>
  <c r="K25" i="133"/>
  <c r="K24" i="133"/>
  <c r="K22" i="133"/>
  <c r="L22" i="133" s="1"/>
  <c r="K23" i="133"/>
  <c r="K21" i="133"/>
  <c r="K20" i="133"/>
  <c r="L20" i="133" s="1"/>
  <c r="K18" i="133"/>
  <c r="L18" i="133" s="1"/>
  <c r="K19" i="133"/>
  <c r="L19" i="133" s="1"/>
  <c r="K17" i="133"/>
  <c r="K16" i="133"/>
  <c r="L16" i="133" s="1"/>
  <c r="K15" i="133"/>
  <c r="L15" i="133" s="1"/>
  <c r="K14" i="133"/>
  <c r="K13" i="133"/>
  <c r="K48" i="134" l="1"/>
  <c r="K44" i="133"/>
  <c r="K75" i="133" s="1"/>
  <c r="L24" i="133"/>
  <c r="L14" i="133"/>
  <c r="L23" i="133"/>
  <c r="L35" i="133"/>
  <c r="L17" i="133"/>
  <c r="L21" i="133"/>
  <c r="L25" i="133"/>
  <c r="L26" i="133"/>
  <c r="L29" i="133"/>
  <c r="L34" i="133"/>
  <c r="L38" i="133"/>
  <c r="L42" i="133"/>
</calcChain>
</file>

<file path=xl/sharedStrings.xml><?xml version="1.0" encoding="utf-8"?>
<sst xmlns="http://schemas.openxmlformats.org/spreadsheetml/2006/main" count="479" uniqueCount="171">
  <si>
    <t>Kategória</t>
  </si>
  <si>
    <t>priemerná úspešnosť zásahov</t>
  </si>
  <si>
    <t>Položky / Rounds</t>
  </si>
  <si>
    <t>Poradie / Rank</t>
  </si>
  <si>
    <t>Št. č. / St. num.</t>
  </si>
  <si>
    <t>Priezvisko a Meno   Last name &amp; Name</t>
  </si>
  <si>
    <t>Horváth Jozef</t>
  </si>
  <si>
    <t>Bratislava</t>
  </si>
  <si>
    <t>Čadca</t>
  </si>
  <si>
    <t>Czobor Pavel</t>
  </si>
  <si>
    <t>Senica</t>
  </si>
  <si>
    <t>vet</t>
  </si>
  <si>
    <t>Šaľa</t>
  </si>
  <si>
    <t>Skalica</t>
  </si>
  <si>
    <t>Komárno</t>
  </si>
  <si>
    <t>Levice</t>
  </si>
  <si>
    <t xml:space="preserve">Počet zásahov   </t>
  </si>
  <si>
    <t>% k víťazovi</t>
  </si>
  <si>
    <t>Košice okolie</t>
  </si>
  <si>
    <t>Kováč Peter</t>
  </si>
  <si>
    <t>Kurali Ladislav</t>
  </si>
  <si>
    <t>Nové Zámky</t>
  </si>
  <si>
    <t>OPK / Country</t>
  </si>
  <si>
    <t>disciplína :  Compak sporting - 150 terčov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</si>
  <si>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150</t>
    </r>
  </si>
  <si>
    <t>Košice mesto</t>
  </si>
  <si>
    <t>Šmida Miroslav</t>
  </si>
  <si>
    <t>HUN</t>
  </si>
  <si>
    <t>Jankovič Andrej</t>
  </si>
  <si>
    <t>Ševčík Eduard</t>
  </si>
  <si>
    <t>Nitra</t>
  </si>
  <si>
    <t>Tóth Zsolt</t>
  </si>
  <si>
    <t>Dunajská Streda</t>
  </si>
  <si>
    <t>B</t>
  </si>
  <si>
    <t>sen</t>
  </si>
  <si>
    <t>A</t>
  </si>
  <si>
    <t>Kolembus Vladimír</t>
  </si>
  <si>
    <t>Kocsis Viliam</t>
  </si>
  <si>
    <t>Druga Andrej</t>
  </si>
  <si>
    <t>Senec</t>
  </si>
  <si>
    <t>Molnár Anton</t>
  </si>
  <si>
    <t>Semanský Jaromír</t>
  </si>
  <si>
    <t>Výsledková listina</t>
  </si>
  <si>
    <t>Trenčín</t>
  </si>
  <si>
    <t>Krázel Stanislav</t>
  </si>
  <si>
    <t>Krázel Stanislav st.</t>
  </si>
  <si>
    <t>Riško Daniel</t>
  </si>
  <si>
    <t>Tichavský Marián</t>
  </si>
  <si>
    <t>Škripek Vladimír</t>
  </si>
  <si>
    <t>Hertl Rastislav</t>
  </si>
  <si>
    <t>Füssy Imrich</t>
  </si>
  <si>
    <t>Vicena Kristián</t>
  </si>
  <si>
    <t>Horváth Szabolcs</t>
  </si>
  <si>
    <t>Martin</t>
  </si>
  <si>
    <t>skeet 1</t>
  </si>
  <si>
    <t>skeet 2</t>
  </si>
  <si>
    <t>lúka 2</t>
  </si>
  <si>
    <t>Szalay František</t>
  </si>
  <si>
    <t>Trenčík Aurel</t>
  </si>
  <si>
    <t>Máté Lajos</t>
  </si>
  <si>
    <t>Slezák Pavol</t>
  </si>
  <si>
    <t>Líška Ján</t>
  </si>
  <si>
    <t>Dobiaš Filip</t>
  </si>
  <si>
    <t>Lučenec</t>
  </si>
  <si>
    <t>Tarek Martin</t>
  </si>
  <si>
    <t>Sabin Milan</t>
  </si>
  <si>
    <t>Hanus Marcel</t>
  </si>
  <si>
    <t>Lekeň Miroslav</t>
  </si>
  <si>
    <t>Horváth Norbert</t>
  </si>
  <si>
    <t>Bölcskei Alexander</t>
  </si>
  <si>
    <t>Csepregi Ferenc</t>
  </si>
  <si>
    <t>Hoľan Andrej</t>
  </si>
  <si>
    <t>Dobiaš Štefan ml.</t>
  </si>
  <si>
    <t>Horváth Leonard</t>
  </si>
  <si>
    <t>lúka 1</t>
  </si>
  <si>
    <t>Žilina</t>
  </si>
  <si>
    <t>Krchňavý Peter</t>
  </si>
  <si>
    <t>Veľký Krtíš</t>
  </si>
  <si>
    <t>Krchňavá Petra</t>
  </si>
  <si>
    <t>Szántó Zoltán</t>
  </si>
  <si>
    <t>Ž</t>
  </si>
  <si>
    <t>Nagy Štefan</t>
  </si>
  <si>
    <t>Štefanica Denis</t>
  </si>
  <si>
    <t>Kovács Béla</t>
  </si>
  <si>
    <t>Köböl Peter</t>
  </si>
  <si>
    <t>Brusnyai Gabriel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</si>
  <si>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Strelecký areál HUBERT</t>
    </r>
  </si>
  <si>
    <t>veža 1</t>
  </si>
  <si>
    <t>veža 2</t>
  </si>
  <si>
    <t>Šmelko Viktor</t>
  </si>
  <si>
    <t>Dziak Martin</t>
  </si>
  <si>
    <t>Kollár Ľuboš</t>
  </si>
  <si>
    <t>Riško Jakub</t>
  </si>
  <si>
    <t>Žideková Fanni</t>
  </si>
  <si>
    <t>Bucskó Mihály</t>
  </si>
  <si>
    <t>Vicena Kristán</t>
  </si>
  <si>
    <t>Tóth Adam</t>
  </si>
  <si>
    <t>Lajos Csongor</t>
  </si>
  <si>
    <t>Komárnop</t>
  </si>
  <si>
    <t>Hrehor Jaroslav</t>
  </si>
  <si>
    <t>Ivan Lukáš</t>
  </si>
  <si>
    <t>Rozstrel</t>
  </si>
  <si>
    <t>open</t>
  </si>
  <si>
    <t>dátum : 25. jún 2022</t>
  </si>
  <si>
    <t>Pohár SPK 2022 - 5. kolo</t>
  </si>
  <si>
    <t>kategórie</t>
  </si>
  <si>
    <t>DNF - nedokončil</t>
  </si>
  <si>
    <t>celkom súťažilo 31 strelkýň a strelcov</t>
  </si>
  <si>
    <t xml:space="preserve">hlavný rozhodca : </t>
  </si>
  <si>
    <t>Mgr. Pavol Šléger</t>
  </si>
  <si>
    <r>
      <t xml:space="preserve">Füssy Imrich  </t>
    </r>
    <r>
      <rPr>
        <b/>
        <i/>
        <vertAlign val="superscript"/>
        <sz val="20"/>
        <color indexed="8"/>
        <rFont val="Arial"/>
        <family val="2"/>
        <charset val="238"/>
      </rPr>
      <t>DNF</t>
    </r>
  </si>
  <si>
    <t xml:space="preserve">Výsledková listina </t>
  </si>
  <si>
    <t xml:space="preserve">Pohár SPK -  priebežné poradie </t>
  </si>
  <si>
    <t xml:space="preserve">disciplína :  Compak  sporting </t>
  </si>
  <si>
    <r>
      <t xml:space="preserve">miesto konania : </t>
    </r>
    <r>
      <rPr>
        <b/>
        <i/>
        <sz val="16"/>
        <rFont val="Gill Sans Ultra Bold"/>
        <family val="2"/>
        <charset val="238"/>
      </rPr>
      <t>Iža - Trnovec nad Váhom - Skalica - Zákopčie</t>
    </r>
  </si>
  <si>
    <t>rok 2022</t>
  </si>
  <si>
    <t>Poradie</t>
  </si>
  <si>
    <t>priezvisko, meno, titul</t>
  </si>
  <si>
    <t>okres</t>
  </si>
  <si>
    <t>miesto a dátum</t>
  </si>
  <si>
    <r>
      <t xml:space="preserve">hodnotený súčet </t>
    </r>
    <r>
      <rPr>
        <b/>
        <sz val="12"/>
        <rFont val="Arial"/>
        <family val="2"/>
      </rPr>
      <t>"4 najlepších výsledkov"</t>
    </r>
  </si>
  <si>
    <t xml:space="preserve">celkový priemer strelca   v sezóne 2022  v % </t>
  </si>
  <si>
    <t>Iža</t>
  </si>
  <si>
    <t>Trnovec</t>
  </si>
  <si>
    <t xml:space="preserve">Zákopčie </t>
  </si>
  <si>
    <t>26. 03.</t>
  </si>
  <si>
    <t>09. 04.</t>
  </si>
  <si>
    <t xml:space="preserve">14. 05.  </t>
  </si>
  <si>
    <t xml:space="preserve">04. 06. </t>
  </si>
  <si>
    <t>25. 06.</t>
  </si>
  <si>
    <t xml:space="preserve">16. 07. </t>
  </si>
  <si>
    <t>17. 09.</t>
  </si>
  <si>
    <t>Druga Andrej Ing.</t>
  </si>
  <si>
    <t>muži A</t>
  </si>
  <si>
    <t>Nagy Štefan Ing.</t>
  </si>
  <si>
    <t>B muži</t>
  </si>
  <si>
    <t>senior</t>
  </si>
  <si>
    <t>Jankovič Andrej Ing.</t>
  </si>
  <si>
    <t>Kocsis Viliam Ing.</t>
  </si>
  <si>
    <t>veterán</t>
  </si>
  <si>
    <t>Tichavský Marian JUDr.</t>
  </si>
  <si>
    <t>Dobiaš Štefan, ml.</t>
  </si>
  <si>
    <t>Líška Ján Ing.</t>
  </si>
  <si>
    <t>Tichý Marian</t>
  </si>
  <si>
    <t xml:space="preserve">Hertl Igor </t>
  </si>
  <si>
    <t>Molnár Anton Ing.</t>
  </si>
  <si>
    <t>Riško Jakub Ing.</t>
  </si>
  <si>
    <t>Pápeš Milan Ing.</t>
  </si>
  <si>
    <t>Horváth Jozef Ing.</t>
  </si>
  <si>
    <t>master</t>
  </si>
  <si>
    <t>Kováč Peter Ing.</t>
  </si>
  <si>
    <t>Hrehor Jaroslav Ing.</t>
  </si>
  <si>
    <t>Ďurík Jaroslav Ing.</t>
  </si>
  <si>
    <t xml:space="preserve">ženy </t>
  </si>
  <si>
    <t>Zsideková Fanni</t>
  </si>
  <si>
    <t>Dobiaš Štefan</t>
  </si>
  <si>
    <t>Krázel Stanislav, st.</t>
  </si>
  <si>
    <t>junior</t>
  </si>
  <si>
    <t>Kováčik Ján Ing.</t>
  </si>
  <si>
    <t>Nové Mesto n. Váhom</t>
  </si>
  <si>
    <t>Hodek Oskár Ing.</t>
  </si>
  <si>
    <t>Vondrák Vladimír Mgr.</t>
  </si>
  <si>
    <t>Mikulka Peter Ing.</t>
  </si>
  <si>
    <t>Füssy Imrich, ml.</t>
  </si>
  <si>
    <t>Konkolovský Marian JUDr.</t>
  </si>
  <si>
    <t xml:space="preserve">Kinczer Ladislav, ml. </t>
  </si>
  <si>
    <t>Řiman Ján, ml.</t>
  </si>
  <si>
    <t>Gacík Miroslav</t>
  </si>
  <si>
    <t>Streličák Patrik</t>
  </si>
  <si>
    <t>priemerná úspešnosť zásahov v jednotlivých kolách v %</t>
  </si>
  <si>
    <t>*  ZMENA pôvodného termínu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</si>
</sst>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5" formatCode="0.0%"/>
    <numFmt numFmtId="166" formatCode="#,##0.00\ [$CZK]"/>
    <numFmt numFmtId="167" formatCode="#,##0.00\ [$SKK]"/>
    <numFmt numFmtId="168" formatCode="#,##0.000\ &quot;€&quot;"/>
    <numFmt numFmtId="169" formatCode="#,##0.00\ [$HUF]"/>
    <numFmt numFmtId="170" formatCode="#,##0\ [$CZK]"/>
    <numFmt numFmtId="171" formatCode="#,##0\ [$SKK]"/>
  </numFmts>
  <fonts count="6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u/>
      <sz val="10"/>
      <color indexed="12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name val="Arial CE"/>
      <charset val="238"/>
    </font>
    <font>
      <u/>
      <sz val="10"/>
      <color indexed="12"/>
      <name val="Arial"/>
      <family val="2"/>
      <charset val="238"/>
    </font>
    <font>
      <b/>
      <i/>
      <sz val="14"/>
      <name val="Arial"/>
      <family val="2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8"/>
      <name val="Arial"/>
      <family val="2"/>
      <charset val="238"/>
    </font>
    <font>
      <i/>
      <sz val="12"/>
      <name val="Arial"/>
      <family val="2"/>
      <charset val="238"/>
    </font>
    <font>
      <i/>
      <sz val="11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4"/>
      <name val="Arial CE"/>
      <charset val="238"/>
    </font>
    <font>
      <b/>
      <i/>
      <sz val="12"/>
      <color rgb="FFFF0000"/>
      <name val="Arial"/>
      <family val="2"/>
    </font>
    <font>
      <b/>
      <i/>
      <sz val="11"/>
      <name val="Arial"/>
      <family val="2"/>
    </font>
    <font>
      <i/>
      <sz val="14"/>
      <name val="Arial CE"/>
      <charset val="238"/>
    </font>
    <font>
      <b/>
      <i/>
      <sz val="14"/>
      <name val="Arial Rounded MT Bold"/>
      <family val="2"/>
    </font>
    <font>
      <b/>
      <i/>
      <vertAlign val="superscript"/>
      <sz val="20"/>
      <color indexed="8"/>
      <name val="Arial"/>
      <family val="2"/>
      <charset val="238"/>
    </font>
    <font>
      <b/>
      <i/>
      <sz val="16"/>
      <name val="Gill Sans Ultra Bold"/>
      <family val="2"/>
      <charset val="238"/>
    </font>
    <font>
      <b/>
      <sz val="24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i/>
      <sz val="10"/>
      <name val="Arial CE"/>
      <charset val="238"/>
    </font>
    <font>
      <b/>
      <i/>
      <sz val="14"/>
      <color rgb="FF000000"/>
      <name val="Arial"/>
      <family val="2"/>
      <charset val="238"/>
    </font>
    <font>
      <i/>
      <sz val="14"/>
      <name val="Arial"/>
      <family val="2"/>
      <charset val="238"/>
    </font>
    <font>
      <b/>
      <i/>
      <sz val="16"/>
      <name val="Arial"/>
      <family val="2"/>
    </font>
    <font>
      <i/>
      <sz val="16"/>
      <name val="Arial"/>
      <family val="2"/>
      <charset val="238"/>
    </font>
    <font>
      <b/>
      <i/>
      <sz val="18"/>
      <name val="Arial"/>
      <family val="2"/>
    </font>
    <font>
      <b/>
      <i/>
      <sz val="16"/>
      <color rgb="FFFF0000"/>
      <name val="Arial"/>
      <family val="2"/>
    </font>
    <font>
      <sz val="10"/>
      <color rgb="FF000000"/>
      <name val="Arial CE"/>
      <charset val="238"/>
    </font>
    <font>
      <i/>
      <sz val="16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4"/>
      <color indexed="48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sz val="2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BFF8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66FF33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0" fillId="0" borderId="0" applyNumberFormat="0" applyBorder="0" applyProtection="0"/>
    <xf numFmtId="0" fontId="1" fillId="0" borderId="0"/>
    <xf numFmtId="0" fontId="14" fillId="0" borderId="0"/>
  </cellStyleXfs>
  <cellXfs count="274">
    <xf numFmtId="0" fontId="0" fillId="0" borderId="0" xfId="0"/>
    <xf numFmtId="0" fontId="6" fillId="0" borderId="0" xfId="3"/>
    <xf numFmtId="0" fontId="6" fillId="0" borderId="0" xfId="3" applyBorder="1"/>
    <xf numFmtId="0" fontId="6" fillId="0" borderId="0" xfId="3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vertical="center"/>
    </xf>
    <xf numFmtId="0" fontId="6" fillId="0" borderId="0" xfId="3" applyFill="1" applyBorder="1"/>
    <xf numFmtId="0" fontId="39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2" xfId="3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vertical="center"/>
    </xf>
    <xf numFmtId="0" fontId="19" fillId="0" borderId="2" xfId="3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center"/>
    </xf>
    <xf numFmtId="0" fontId="36" fillId="0" borderId="2" xfId="0" applyFont="1" applyFill="1" applyBorder="1" applyAlignment="1">
      <alignment horizontal="left" vertical="center"/>
    </xf>
    <xf numFmtId="0" fontId="31" fillId="0" borderId="8" xfId="3" applyFont="1" applyFill="1" applyBorder="1" applyAlignment="1">
      <alignment horizontal="center" vertical="center"/>
    </xf>
    <xf numFmtId="10" fontId="22" fillId="2" borderId="6" xfId="3" applyNumberFormat="1" applyFont="1" applyFill="1" applyBorder="1" applyAlignment="1">
      <alignment horizontal="center" vertical="center"/>
    </xf>
    <xf numFmtId="10" fontId="22" fillId="0" borderId="31" xfId="3" applyNumberFormat="1" applyFont="1" applyFill="1" applyBorder="1" applyAlignment="1">
      <alignment horizontal="center" vertical="center"/>
    </xf>
    <xf numFmtId="0" fontId="13" fillId="0" borderId="14" xfId="3" applyFont="1" applyBorder="1" applyAlignment="1">
      <alignment horizontal="left" vertical="center"/>
    </xf>
    <xf numFmtId="1" fontId="18" fillId="0" borderId="0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9" fontId="17" fillId="0" borderId="0" xfId="3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10" fontId="22" fillId="0" borderId="0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/>
    </xf>
    <xf numFmtId="0" fontId="6" fillId="0" borderId="0" xfId="3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18" fillId="0" borderId="32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19" fillId="0" borderId="4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0" fontId="39" fillId="0" borderId="4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0" fontId="37" fillId="0" borderId="7" xfId="0" applyFont="1" applyFill="1" applyBorder="1" applyAlignment="1">
      <alignment horizontal="center" vertical="center"/>
    </xf>
    <xf numFmtId="0" fontId="0" fillId="0" borderId="0" xfId="3" applyFont="1" applyBorder="1"/>
    <xf numFmtId="0" fontId="19" fillId="0" borderId="26" xfId="3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left" vertical="center"/>
    </xf>
    <xf numFmtId="165" fontId="21" fillId="0" borderId="9" xfId="3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vertical="center"/>
    </xf>
    <xf numFmtId="165" fontId="22" fillId="2" borderId="6" xfId="3" applyNumberFormat="1" applyFont="1" applyFill="1" applyBorder="1" applyAlignment="1">
      <alignment horizontal="center" vertical="center"/>
    </xf>
    <xf numFmtId="10" fontId="22" fillId="0" borderId="6" xfId="3" applyNumberFormat="1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165" fontId="21" fillId="0" borderId="0" xfId="3" applyNumberFormat="1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9" fillId="0" borderId="16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0" fontId="6" fillId="0" borderId="0" xfId="3" applyBorder="1" applyAlignment="1">
      <alignment horizontal="center" vertical="center"/>
    </xf>
    <xf numFmtId="0" fontId="41" fillId="0" borderId="0" xfId="3" applyFont="1" applyFill="1" applyBorder="1" applyAlignment="1">
      <alignment horizontal="left" vertical="center"/>
    </xf>
    <xf numFmtId="0" fontId="19" fillId="4" borderId="19" xfId="3" applyFont="1" applyFill="1" applyBorder="1" applyAlignment="1">
      <alignment horizontal="center" vertical="center"/>
    </xf>
    <xf numFmtId="0" fontId="19" fillId="4" borderId="12" xfId="3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vertical="center"/>
    </xf>
    <xf numFmtId="0" fontId="19" fillId="5" borderId="12" xfId="3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vertical="center"/>
    </xf>
    <xf numFmtId="0" fontId="19" fillId="6" borderId="12" xfId="3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vertical="center"/>
    </xf>
    <xf numFmtId="0" fontId="19" fillId="7" borderId="12" xfId="3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vertical="center"/>
    </xf>
    <xf numFmtId="0" fontId="39" fillId="7" borderId="2" xfId="0" applyFont="1" applyFill="1" applyBorder="1" applyAlignment="1">
      <alignment horizontal="left" vertical="center"/>
    </xf>
    <xf numFmtId="0" fontId="19" fillId="4" borderId="2" xfId="3" applyFont="1" applyFill="1" applyBorder="1" applyAlignment="1">
      <alignment horizontal="center" vertical="center"/>
    </xf>
    <xf numFmtId="0" fontId="19" fillId="6" borderId="2" xfId="3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/>
    </xf>
    <xf numFmtId="165" fontId="22" fillId="2" borderId="6" xfId="4" applyNumberFormat="1" applyFont="1" applyFill="1" applyBorder="1" applyAlignment="1">
      <alignment horizontal="center" vertical="center"/>
    </xf>
    <xf numFmtId="0" fontId="19" fillId="4" borderId="34" xfId="3" applyFont="1" applyFill="1" applyBorder="1" applyAlignment="1">
      <alignment horizontal="center" vertical="center"/>
    </xf>
    <xf numFmtId="0" fontId="39" fillId="4" borderId="32" xfId="0" applyFont="1" applyFill="1" applyBorder="1" applyAlignment="1">
      <alignment horizontal="left" vertical="center"/>
    </xf>
    <xf numFmtId="0" fontId="34" fillId="4" borderId="32" xfId="0" applyFont="1" applyFill="1" applyBorder="1" applyAlignment="1">
      <alignment horizontal="left" vertical="center"/>
    </xf>
    <xf numFmtId="0" fontId="18" fillId="4" borderId="32" xfId="3" applyFont="1" applyFill="1" applyBorder="1" applyAlignment="1">
      <alignment horizontal="center" vertical="center"/>
    </xf>
    <xf numFmtId="0" fontId="19" fillId="4" borderId="32" xfId="3" applyFont="1" applyFill="1" applyBorder="1" applyAlignment="1">
      <alignment horizontal="center" vertical="center"/>
    </xf>
    <xf numFmtId="0" fontId="37" fillId="4" borderId="33" xfId="0" applyFont="1" applyFill="1" applyBorder="1" applyAlignment="1">
      <alignment horizontal="center" vertical="center"/>
    </xf>
    <xf numFmtId="0" fontId="19" fillId="4" borderId="16" xfId="3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vertical="center"/>
    </xf>
    <xf numFmtId="0" fontId="18" fillId="4" borderId="4" xfId="3" applyFont="1" applyFill="1" applyBorder="1" applyAlignment="1">
      <alignment horizontal="center" vertical="center"/>
    </xf>
    <xf numFmtId="165" fontId="21" fillId="4" borderId="9" xfId="3" applyNumberFormat="1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0" fontId="19" fillId="5" borderId="16" xfId="3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vertical="center"/>
    </xf>
    <xf numFmtId="0" fontId="18" fillId="5" borderId="4" xfId="3" applyFont="1" applyFill="1" applyBorder="1" applyAlignment="1">
      <alignment horizontal="center" vertical="center"/>
    </xf>
    <xf numFmtId="0" fontId="18" fillId="5" borderId="2" xfId="3" applyFont="1" applyFill="1" applyBorder="1" applyAlignment="1">
      <alignment horizontal="center" vertical="center"/>
    </xf>
    <xf numFmtId="0" fontId="19" fillId="5" borderId="2" xfId="3" applyFont="1" applyFill="1" applyBorder="1" applyAlignment="1">
      <alignment horizontal="center" vertical="center"/>
    </xf>
    <xf numFmtId="165" fontId="21" fillId="5" borderId="9" xfId="3" applyNumberFormat="1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/>
    </xf>
    <xf numFmtId="0" fontId="36" fillId="5" borderId="2" xfId="0" applyFont="1" applyFill="1" applyBorder="1" applyAlignment="1">
      <alignment vertical="center"/>
    </xf>
    <xf numFmtId="0" fontId="19" fillId="6" borderId="16" xfId="3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vertical="center"/>
    </xf>
    <xf numFmtId="0" fontId="18" fillId="6" borderId="4" xfId="3" applyFont="1" applyFill="1" applyBorder="1" applyAlignment="1">
      <alignment horizontal="center" vertical="center"/>
    </xf>
    <xf numFmtId="0" fontId="18" fillId="6" borderId="2" xfId="3" applyFont="1" applyFill="1" applyBorder="1" applyAlignment="1">
      <alignment horizontal="center" vertical="center"/>
    </xf>
    <xf numFmtId="165" fontId="21" fillId="6" borderId="9" xfId="3" applyNumberFormat="1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19" fillId="6" borderId="2" xfId="3" applyFont="1" applyFill="1" applyBorder="1" applyAlignment="1">
      <alignment horizontal="left" vertical="center"/>
    </xf>
    <xf numFmtId="0" fontId="34" fillId="6" borderId="0" xfId="0" applyFont="1" applyFill="1" applyBorder="1" applyAlignment="1">
      <alignment vertical="center"/>
    </xf>
    <xf numFmtId="0" fontId="31" fillId="6" borderId="8" xfId="3" applyFont="1" applyFill="1" applyBorder="1" applyAlignment="1">
      <alignment horizontal="center" vertical="center"/>
    </xf>
    <xf numFmtId="9" fontId="44" fillId="4" borderId="18" xfId="3" applyNumberFormat="1" applyFont="1" applyFill="1" applyBorder="1" applyAlignment="1">
      <alignment horizontal="center" vertical="center"/>
    </xf>
    <xf numFmtId="0" fontId="19" fillId="7" borderId="16" xfId="3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left" vertical="center"/>
    </xf>
    <xf numFmtId="0" fontId="18" fillId="7" borderId="4" xfId="3" applyFont="1" applyFill="1" applyBorder="1" applyAlignment="1">
      <alignment horizontal="center" vertical="center"/>
    </xf>
    <xf numFmtId="0" fontId="18" fillId="7" borderId="2" xfId="3" applyFont="1" applyFill="1" applyBorder="1" applyAlignment="1">
      <alignment horizontal="center" vertical="center"/>
    </xf>
    <xf numFmtId="0" fontId="19" fillId="7" borderId="2" xfId="3" applyFont="1" applyFill="1" applyBorder="1" applyAlignment="1">
      <alignment horizontal="center" vertical="center"/>
    </xf>
    <xf numFmtId="165" fontId="21" fillId="7" borderId="9" xfId="3" applyNumberFormat="1" applyFont="1" applyFill="1" applyBorder="1" applyAlignment="1">
      <alignment horizontal="center" vertical="center"/>
    </xf>
    <xf numFmtId="0" fontId="37" fillId="7" borderId="8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vertical="center"/>
    </xf>
    <xf numFmtId="1" fontId="18" fillId="5" borderId="4" xfId="3" applyNumberFormat="1" applyFont="1" applyFill="1" applyBorder="1" applyAlignment="1">
      <alignment horizontal="center" vertical="center"/>
    </xf>
    <xf numFmtId="165" fontId="45" fillId="2" borderId="6" xfId="4" applyNumberFormat="1" applyFont="1" applyFill="1" applyBorder="1" applyAlignment="1">
      <alignment horizontal="center" vertical="center"/>
    </xf>
    <xf numFmtId="10" fontId="45" fillId="2" borderId="6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9" fontId="44" fillId="0" borderId="18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25" fillId="0" borderId="21" xfId="3" applyFont="1" applyBorder="1" applyAlignment="1">
      <alignment horizontal="center" vertical="center" textRotation="90"/>
    </xf>
    <xf numFmtId="0" fontId="25" fillId="0" borderId="13" xfId="3" applyFont="1" applyBorder="1" applyAlignment="1">
      <alignment horizontal="center" vertical="center" textRotation="90"/>
    </xf>
    <xf numFmtId="0" fontId="9" fillId="0" borderId="21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28" fillId="0" borderId="0" xfId="3" applyFont="1" applyFill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 textRotation="90" wrapText="1"/>
    </xf>
    <xf numFmtId="0" fontId="23" fillId="0" borderId="13" xfId="3" applyFont="1" applyFill="1" applyBorder="1" applyAlignment="1">
      <alignment horizontal="center" vertical="center" textRotation="90" wrapText="1"/>
    </xf>
    <xf numFmtId="0" fontId="23" fillId="0" borderId="4" xfId="3" applyFont="1" applyFill="1" applyBorder="1" applyAlignment="1">
      <alignment horizontal="center" vertical="center" textRotation="90" wrapText="1"/>
    </xf>
    <xf numFmtId="9" fontId="21" fillId="3" borderId="21" xfId="3" applyNumberFormat="1" applyFont="1" applyFill="1" applyBorder="1" applyAlignment="1">
      <alignment horizontal="center" vertical="center" textRotation="90" wrapText="1"/>
    </xf>
    <xf numFmtId="9" fontId="21" fillId="3" borderId="13" xfId="3" applyNumberFormat="1" applyFont="1" applyFill="1" applyBorder="1" applyAlignment="1">
      <alignment horizontal="center" vertical="center" textRotation="90" wrapText="1"/>
    </xf>
    <xf numFmtId="9" fontId="21" fillId="3" borderId="6" xfId="3" applyNumberFormat="1" applyFont="1" applyFill="1" applyBorder="1" applyAlignment="1">
      <alignment horizontal="center" vertical="center" textRotation="90" wrapText="1"/>
    </xf>
    <xf numFmtId="0" fontId="24" fillId="0" borderId="22" xfId="3" applyFont="1" applyBorder="1" applyAlignment="1">
      <alignment horizontal="center" vertical="center" textRotation="90"/>
    </xf>
    <xf numFmtId="0" fontId="24" fillId="0" borderId="15" xfId="3" applyFont="1" applyBorder="1" applyAlignment="1">
      <alignment horizontal="center" vertical="center" textRotation="90"/>
    </xf>
    <xf numFmtId="0" fontId="24" fillId="0" borderId="14" xfId="3" applyFont="1" applyBorder="1" applyAlignment="1">
      <alignment horizontal="center" vertical="center" textRotation="90"/>
    </xf>
    <xf numFmtId="0" fontId="25" fillId="0" borderId="23" xfId="3" applyFont="1" applyBorder="1" applyAlignment="1">
      <alignment horizontal="center" vertical="center" textRotation="90"/>
    </xf>
    <xf numFmtId="0" fontId="25" fillId="0" borderId="24" xfId="3" applyFont="1" applyBorder="1" applyAlignment="1">
      <alignment horizontal="center" vertical="center" textRotation="90"/>
    </xf>
    <xf numFmtId="0" fontId="25" fillId="0" borderId="25" xfId="3" applyFont="1" applyBorder="1" applyAlignment="1">
      <alignment horizontal="center" vertical="center" textRotation="90"/>
    </xf>
    <xf numFmtId="0" fontId="25" fillId="0" borderId="6" xfId="3" applyFont="1" applyBorder="1" applyAlignment="1">
      <alignment horizontal="center" vertical="center" textRotation="90"/>
    </xf>
    <xf numFmtId="0" fontId="9" fillId="0" borderId="6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30" fillId="0" borderId="18" xfId="3" applyFont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30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31" fillId="0" borderId="22" xfId="3" applyFont="1" applyBorder="1" applyAlignment="1">
      <alignment horizontal="center" vertical="center" textRotation="90"/>
    </xf>
    <xf numFmtId="0" fontId="31" fillId="0" borderId="15" xfId="3" applyFont="1" applyBorder="1" applyAlignment="1">
      <alignment horizontal="center" vertical="center" textRotation="90"/>
    </xf>
    <xf numFmtId="0" fontId="31" fillId="0" borderId="14" xfId="3" applyFont="1" applyBorder="1" applyAlignment="1">
      <alignment horizontal="center" vertical="center" textRotation="90"/>
    </xf>
    <xf numFmtId="0" fontId="9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6" fillId="0" borderId="0" xfId="3" applyFont="1" applyAlignment="1">
      <alignment vertical="center"/>
    </xf>
    <xf numFmtId="0" fontId="4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50" fillId="0" borderId="0" xfId="3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51" fillId="0" borderId="0" xfId="3" applyFont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3" fillId="0" borderId="0" xfId="3" applyFont="1"/>
    <xf numFmtId="0" fontId="43" fillId="0" borderId="0" xfId="3" applyFont="1"/>
    <xf numFmtId="0" fontId="9" fillId="0" borderId="23" xfId="3" applyFont="1" applyBorder="1" applyAlignment="1">
      <alignment horizontal="center" vertical="center" textRotation="45"/>
    </xf>
    <xf numFmtId="0" fontId="54" fillId="0" borderId="37" xfId="5" applyFont="1" applyFill="1" applyBorder="1" applyAlignment="1">
      <alignment horizontal="center" vertical="center"/>
    </xf>
    <xf numFmtId="0" fontId="55" fillId="0" borderId="38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/>
    </xf>
    <xf numFmtId="0" fontId="9" fillId="8" borderId="39" xfId="3" applyFont="1" applyFill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textRotation="45"/>
    </xf>
    <xf numFmtId="0" fontId="54" fillId="0" borderId="40" xfId="5" applyFont="1" applyFill="1" applyBorder="1" applyAlignment="1">
      <alignment horizontal="center" vertical="center"/>
    </xf>
    <xf numFmtId="0" fontId="55" fillId="0" borderId="41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31" fillId="0" borderId="30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/>
    </xf>
    <xf numFmtId="0" fontId="9" fillId="8" borderId="1" xfId="3" applyFont="1" applyFill="1" applyBorder="1" applyAlignment="1">
      <alignment horizontal="center" vertical="center" wrapText="1"/>
    </xf>
    <xf numFmtId="0" fontId="43" fillId="0" borderId="35" xfId="3" applyFont="1" applyBorder="1" applyAlignment="1">
      <alignment horizontal="center" vertical="center" textRotation="45"/>
    </xf>
    <xf numFmtId="0" fontId="54" fillId="0" borderId="42" xfId="5" applyFont="1" applyFill="1" applyBorder="1" applyAlignment="1">
      <alignment horizontal="center" vertical="center"/>
    </xf>
    <xf numFmtId="0" fontId="55" fillId="0" borderId="43" xfId="3" applyFont="1" applyBorder="1" applyAlignment="1">
      <alignment horizontal="center" vertical="center"/>
    </xf>
    <xf numFmtId="0" fontId="3" fillId="9" borderId="4" xfId="3" applyFont="1" applyFill="1" applyBorder="1" applyAlignment="1">
      <alignment horizontal="center" vertical="center"/>
    </xf>
    <xf numFmtId="0" fontId="3" fillId="10" borderId="4" xfId="3" applyFont="1" applyFill="1" applyBorder="1" applyAlignment="1">
      <alignment horizontal="center" vertical="center"/>
    </xf>
    <xf numFmtId="0" fontId="3" fillId="11" borderId="4" xfId="3" applyFont="1" applyFill="1" applyBorder="1" applyAlignment="1">
      <alignment horizontal="center" vertical="center"/>
    </xf>
    <xf numFmtId="0" fontId="3" fillId="12" borderId="4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center" vertical="center" wrapText="1"/>
    </xf>
    <xf numFmtId="0" fontId="43" fillId="0" borderId="4" xfId="3" applyFont="1" applyBorder="1" applyAlignment="1">
      <alignment horizontal="center" vertical="center"/>
    </xf>
    <xf numFmtId="0" fontId="43" fillId="8" borderId="5" xfId="3" applyFont="1" applyFill="1" applyBorder="1" applyAlignment="1">
      <alignment horizontal="center" vertical="center" wrapText="1"/>
    </xf>
    <xf numFmtId="3" fontId="56" fillId="0" borderId="2" xfId="3" applyNumberFormat="1" applyFont="1" applyFill="1" applyBorder="1" applyAlignment="1">
      <alignment horizontal="center" vertical="center"/>
    </xf>
    <xf numFmtId="0" fontId="56" fillId="0" borderId="44" xfId="3" applyFont="1" applyFill="1" applyBorder="1" applyAlignment="1">
      <alignment horizontal="left" vertical="center"/>
    </xf>
    <xf numFmtId="0" fontId="57" fillId="0" borderId="44" xfId="3" applyFont="1" applyFill="1" applyBorder="1" applyAlignment="1">
      <alignment vertical="center"/>
    </xf>
    <xf numFmtId="3" fontId="58" fillId="0" borderId="9" xfId="3" applyNumberFormat="1" applyFont="1" applyFill="1" applyBorder="1" applyAlignment="1">
      <alignment horizontal="center" vertical="center"/>
    </xf>
    <xf numFmtId="4" fontId="59" fillId="0" borderId="9" xfId="3" applyNumberFormat="1" applyFont="1" applyFill="1" applyBorder="1" applyAlignment="1">
      <alignment horizontal="center" vertical="center"/>
    </xf>
    <xf numFmtId="0" fontId="61" fillId="0" borderId="45" xfId="6" applyFont="1" applyFill="1" applyBorder="1" applyAlignment="1">
      <alignment horizontal="center" vertical="center"/>
    </xf>
    <xf numFmtId="2" fontId="19" fillId="0" borderId="5" xfId="3" applyNumberFormat="1" applyFont="1" applyFill="1" applyBorder="1" applyAlignment="1">
      <alignment horizontal="center" vertical="center"/>
    </xf>
    <xf numFmtId="0" fontId="62" fillId="0" borderId="44" xfId="6" applyFont="1" applyFill="1" applyBorder="1" applyAlignment="1">
      <alignment horizontal="left" vertical="center"/>
    </xf>
    <xf numFmtId="0" fontId="61" fillId="0" borderId="44" xfId="6" applyFont="1" applyFill="1" applyBorder="1" applyAlignment="1">
      <alignment horizontal="left" vertical="center"/>
    </xf>
    <xf numFmtId="0" fontId="61" fillId="0" borderId="46" xfId="6" applyFont="1" applyFill="1" applyBorder="1" applyAlignment="1">
      <alignment horizontal="center" vertical="center"/>
    </xf>
    <xf numFmtId="0" fontId="63" fillId="0" borderId="44" xfId="7" applyFont="1" applyFill="1" applyBorder="1" applyAlignment="1">
      <alignment vertical="center"/>
    </xf>
    <xf numFmtId="0" fontId="64" fillId="0" borderId="44" xfId="7" applyFont="1" applyFill="1" applyBorder="1" applyAlignment="1">
      <alignment vertical="center"/>
    </xf>
    <xf numFmtId="0" fontId="64" fillId="0" borderId="46" xfId="7" applyFont="1" applyFill="1" applyBorder="1" applyAlignment="1">
      <alignment horizontal="center" vertical="center"/>
    </xf>
    <xf numFmtId="0" fontId="65" fillId="0" borderId="44" xfId="6" applyFont="1" applyFill="1" applyBorder="1" applyAlignment="1">
      <alignment horizontal="left" vertical="center"/>
    </xf>
    <xf numFmtId="0" fontId="65" fillId="0" borderId="4" xfId="6" applyFont="1" applyFill="1" applyBorder="1" applyAlignment="1">
      <alignment horizontal="left" vertical="center"/>
    </xf>
    <xf numFmtId="3" fontId="58" fillId="0" borderId="9" xfId="3" applyNumberFormat="1" applyFont="1" applyFill="1" applyBorder="1" applyAlignment="1">
      <alignment horizontal="center" vertical="center" shrinkToFit="1"/>
    </xf>
    <xf numFmtId="0" fontId="62" fillId="0" borderId="47" xfId="6" applyFont="1" applyFill="1" applyBorder="1" applyAlignment="1">
      <alignment horizontal="left" vertical="center"/>
    </xf>
    <xf numFmtId="0" fontId="62" fillId="0" borderId="3" xfId="6" applyFont="1" applyFill="1" applyBorder="1" applyAlignment="1">
      <alignment horizontal="left" vertical="center"/>
    </xf>
    <xf numFmtId="0" fontId="61" fillId="0" borderId="48" xfId="6" applyFont="1" applyFill="1" applyBorder="1" applyAlignment="1">
      <alignment horizontal="left" vertical="center"/>
    </xf>
    <xf numFmtId="0" fontId="56" fillId="0" borderId="2" xfId="3" applyFont="1" applyFill="1" applyBorder="1" applyAlignment="1">
      <alignment horizontal="left" vertical="center"/>
    </xf>
    <xf numFmtId="0" fontId="57" fillId="0" borderId="2" xfId="3" applyFont="1" applyFill="1" applyBorder="1" applyAlignment="1">
      <alignment vertical="center"/>
    </xf>
    <xf numFmtId="0" fontId="65" fillId="0" borderId="2" xfId="6" applyNumberFormat="1" applyFont="1" applyFill="1" applyBorder="1" applyAlignment="1">
      <alignment horizontal="left" vertical="center"/>
    </xf>
    <xf numFmtId="0" fontId="61" fillId="0" borderId="2" xfId="6" applyNumberFormat="1" applyFont="1" applyFill="1" applyBorder="1" applyAlignment="1">
      <alignment horizontal="left" vertical="center"/>
    </xf>
    <xf numFmtId="0" fontId="61" fillId="0" borderId="46" xfId="6" applyNumberFormat="1" applyFont="1" applyFill="1" applyBorder="1" applyAlignment="1">
      <alignment horizontal="center" vertical="center"/>
    </xf>
    <xf numFmtId="0" fontId="62" fillId="0" borderId="2" xfId="6" applyFont="1" applyFill="1" applyBorder="1" applyAlignment="1">
      <alignment horizontal="left" vertical="center"/>
    </xf>
    <xf numFmtId="0" fontId="61" fillId="0" borderId="2" xfId="6" applyFont="1" applyFill="1" applyBorder="1" applyAlignment="1">
      <alignment horizontal="left" vertical="center"/>
    </xf>
    <xf numFmtId="0" fontId="62" fillId="0" borderId="49" xfId="6" applyFont="1" applyFill="1" applyBorder="1" applyAlignment="1">
      <alignment horizontal="left" vertical="center"/>
    </xf>
    <xf numFmtId="0" fontId="61" fillId="0" borderId="0" xfId="6" applyFont="1" applyFill="1" applyBorder="1" applyAlignment="1">
      <alignment horizontal="left" vertical="center"/>
    </xf>
    <xf numFmtId="3" fontId="58" fillId="0" borderId="2" xfId="3" applyNumberFormat="1" applyFont="1" applyFill="1" applyBorder="1" applyAlignment="1">
      <alignment horizontal="center" vertical="center"/>
    </xf>
    <xf numFmtId="0" fontId="65" fillId="0" borderId="44" xfId="6" applyNumberFormat="1" applyFont="1" applyFill="1" applyBorder="1" applyAlignment="1">
      <alignment horizontal="left" vertical="center"/>
    </xf>
    <xf numFmtId="0" fontId="11" fillId="0" borderId="28" xfId="3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 vertical="center"/>
    </xf>
    <xf numFmtId="4" fontId="65" fillId="13" borderId="2" xfId="3" applyNumberFormat="1" applyFont="1" applyFill="1" applyBorder="1" applyAlignment="1">
      <alignment horizontal="center" vertical="center" shrinkToFit="1"/>
    </xf>
    <xf numFmtId="4" fontId="65" fillId="0" borderId="9" xfId="3" applyNumberFormat="1" applyFont="1" applyFill="1" applyBorder="1" applyAlignment="1">
      <alignment horizontal="center" vertical="center"/>
    </xf>
    <xf numFmtId="4" fontId="62" fillId="0" borderId="46" xfId="6" applyNumberFormat="1" applyFont="1" applyFill="1" applyBorder="1" applyAlignment="1">
      <alignment horizontal="center" vertical="center"/>
    </xf>
    <xf numFmtId="4" fontId="65" fillId="13" borderId="5" xfId="3" applyNumberFormat="1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33" fillId="0" borderId="10" xfId="3" applyFont="1" applyFill="1" applyBorder="1" applyAlignment="1">
      <alignment horizontal="left" vertical="center"/>
    </xf>
    <xf numFmtId="0" fontId="6" fillId="0" borderId="10" xfId="3" applyFill="1" applyBorder="1" applyAlignment="1">
      <alignment horizontal="center" vertical="center"/>
    </xf>
    <xf numFmtId="1" fontId="6" fillId="0" borderId="10" xfId="3" applyNumberFormat="1" applyFill="1" applyBorder="1" applyAlignment="1">
      <alignment horizontal="center" vertical="center"/>
    </xf>
    <xf numFmtId="0" fontId="21" fillId="0" borderId="11" xfId="3" applyFont="1" applyFill="1" applyBorder="1" applyAlignment="1">
      <alignment horizontal="center" vertical="center"/>
    </xf>
    <xf numFmtId="0" fontId="61" fillId="0" borderId="50" xfId="6" applyFont="1" applyFill="1" applyBorder="1" applyAlignment="1">
      <alignment horizontal="center" vertical="center"/>
    </xf>
    <xf numFmtId="4" fontId="66" fillId="0" borderId="36" xfId="3" applyNumberFormat="1" applyFont="1" applyFill="1" applyBorder="1" applyAlignment="1">
      <alignment horizontal="center" vertical="center"/>
    </xf>
    <xf numFmtId="0" fontId="11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 vertical="center"/>
    </xf>
    <xf numFmtId="0" fontId="33" fillId="0" borderId="0" xfId="3" applyFont="1" applyBorder="1" applyAlignment="1">
      <alignment horizontal="center"/>
    </xf>
    <xf numFmtId="0" fontId="6" fillId="0" borderId="0" xfId="3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43" fillId="0" borderId="0" xfId="3" applyFont="1" applyBorder="1"/>
    <xf numFmtId="0" fontId="11" fillId="0" borderId="0" xfId="3" applyFont="1"/>
    <xf numFmtId="0" fontId="3" fillId="0" borderId="0" xfId="3" applyFont="1"/>
    <xf numFmtId="1" fontId="6" fillId="0" borderId="0" xfId="3" applyNumberFormat="1"/>
    <xf numFmtId="0" fontId="4" fillId="0" borderId="0" xfId="2" applyAlignment="1" applyProtection="1"/>
    <xf numFmtId="0" fontId="67" fillId="0" borderId="0" xfId="2" applyFont="1" applyAlignment="1" applyProtection="1"/>
    <xf numFmtId="3" fontId="4" fillId="0" borderId="0" xfId="2" applyNumberFormat="1" applyAlignment="1" applyProtection="1"/>
    <xf numFmtId="0" fontId="68" fillId="0" borderId="0" xfId="3" applyFont="1"/>
    <xf numFmtId="166" fontId="53" fillId="0" borderId="0" xfId="3" applyNumberFormat="1" applyFont="1"/>
    <xf numFmtId="167" fontId="6" fillId="0" borderId="0" xfId="3" applyNumberFormat="1"/>
    <xf numFmtId="168" fontId="53" fillId="0" borderId="0" xfId="3" applyNumberFormat="1" applyFont="1"/>
    <xf numFmtId="168" fontId="6" fillId="0" borderId="0" xfId="3" applyNumberFormat="1"/>
    <xf numFmtId="169" fontId="53" fillId="0" borderId="0" xfId="3" applyNumberFormat="1" applyFont="1"/>
    <xf numFmtId="169" fontId="6" fillId="0" borderId="0" xfId="3" applyNumberFormat="1"/>
    <xf numFmtId="0" fontId="14" fillId="0" borderId="0" xfId="8"/>
    <xf numFmtId="170" fontId="53" fillId="0" borderId="0" xfId="3" applyNumberFormat="1" applyFont="1"/>
    <xf numFmtId="171" fontId="6" fillId="0" borderId="0" xfId="3" applyNumberFormat="1"/>
  </cellXfs>
  <cellStyles count="9">
    <cellStyle name="Hypertextové prepojenie 2" xfId="1"/>
    <cellStyle name="Hypertextové prepojenie 2 2" xfId="2"/>
    <cellStyle name="Normálna 2 2" xfId="8"/>
    <cellStyle name="Normálne" xfId="0" builtinId="0"/>
    <cellStyle name="normálne 2 2" xfId="5"/>
    <cellStyle name="normálne 2 3" xfId="6"/>
    <cellStyle name="Normálne 3" xfId="7"/>
    <cellStyle name="normálne_!2009 Pohár SPZ CS 100" xfId="3"/>
    <cellStyle name="Percentá" xfId="4" builtinId="5"/>
  </cellStyles>
  <dxfs count="1655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colors>
    <mruColors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1323975</xdr:colOff>
      <xdr:row>1</xdr:row>
      <xdr:rowOff>28575</xdr:rowOff>
    </xdr:from>
    <xdr:ext cx="1578882" cy="1790700"/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409575"/>
          <a:ext cx="1578882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619125</xdr:colOff>
      <xdr:row>1</xdr:row>
      <xdr:rowOff>63500</xdr:rowOff>
    </xdr:from>
    <xdr:ext cx="1574465" cy="1792379"/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7900" y="444500"/>
          <a:ext cx="1574465" cy="17923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90"/>
  <sheetViews>
    <sheetView zoomScale="90" zoomScaleNormal="90" zoomScaleSheetLayoutView="80" workbookViewId="0">
      <selection activeCell="A7" sqref="A7"/>
    </sheetView>
  </sheetViews>
  <sheetFormatPr defaultColWidth="9.140625" defaultRowHeight="12.75" x14ac:dyDescent="0.2"/>
  <cols>
    <col min="1" max="1" width="7.42578125" style="1" customWidth="1"/>
    <col min="2" max="2" width="6.7109375" style="1" customWidth="1"/>
    <col min="3" max="3" width="28.28515625" style="1" customWidth="1"/>
    <col min="4" max="4" width="17.7109375" style="3" customWidth="1"/>
    <col min="5" max="11" width="9.7109375" style="1" customWidth="1"/>
    <col min="12" max="12" width="11.140625" style="1" customWidth="1"/>
    <col min="13" max="13" width="8.140625" style="1" customWidth="1"/>
    <col min="14" max="16384" width="9.140625" style="1"/>
  </cols>
  <sheetData>
    <row r="1" spans="1:15" ht="26.25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5" ht="20.25" x14ac:dyDescent="0.3">
      <c r="A2" s="139" t="s">
        <v>104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5" ht="20.25" x14ac:dyDescent="0.3">
      <c r="A3" s="139" t="s">
        <v>23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5" ht="19.5" x14ac:dyDescent="0.35">
      <c r="A4" s="133" t="s">
        <v>86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5" ht="18" x14ac:dyDescent="0.25">
      <c r="A5" s="133" t="s">
        <v>103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5" ht="18" x14ac:dyDescent="0.2">
      <c r="A6" s="169" t="s">
        <v>102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5" ht="18" x14ac:dyDescent="0.25">
      <c r="A7" s="129"/>
      <c r="B7" s="129"/>
      <c r="C7" s="129"/>
      <c r="D7" s="131"/>
      <c r="E7" s="129"/>
      <c r="F7" s="129"/>
      <c r="G7" s="129"/>
      <c r="H7" s="129"/>
      <c r="I7" s="129"/>
      <c r="J7" s="129"/>
      <c r="K7" s="129"/>
      <c r="L7" s="129"/>
      <c r="M7" s="129"/>
    </row>
    <row r="8" spans="1:15" ht="6.75" customHeight="1" thickBot="1" x14ac:dyDescent="0.25"/>
    <row r="9" spans="1:15" ht="26.25" customHeight="1" x14ac:dyDescent="0.2">
      <c r="A9" s="152" t="s">
        <v>3</v>
      </c>
      <c r="B9" s="134" t="s">
        <v>4</v>
      </c>
      <c r="C9" s="136" t="s">
        <v>5</v>
      </c>
      <c r="D9" s="157" t="s">
        <v>22</v>
      </c>
      <c r="E9" s="160" t="s">
        <v>2</v>
      </c>
      <c r="F9" s="161"/>
      <c r="G9" s="161"/>
      <c r="H9" s="161"/>
      <c r="I9" s="161"/>
      <c r="J9" s="161"/>
      <c r="K9" s="143" t="s">
        <v>16</v>
      </c>
      <c r="L9" s="146" t="s">
        <v>17</v>
      </c>
      <c r="M9" s="149" t="s">
        <v>0</v>
      </c>
    </row>
    <row r="10" spans="1:15" ht="12.75" customHeight="1" x14ac:dyDescent="0.2">
      <c r="A10" s="153"/>
      <c r="B10" s="135"/>
      <c r="C10" s="137"/>
      <c r="D10" s="158"/>
      <c r="E10" s="164" t="s">
        <v>74</v>
      </c>
      <c r="F10" s="164" t="s">
        <v>87</v>
      </c>
      <c r="G10" s="164" t="s">
        <v>54</v>
      </c>
      <c r="H10" s="164" t="s">
        <v>56</v>
      </c>
      <c r="I10" s="164" t="s">
        <v>88</v>
      </c>
      <c r="J10" s="164" t="s">
        <v>55</v>
      </c>
      <c r="K10" s="144"/>
      <c r="L10" s="147"/>
      <c r="M10" s="150"/>
      <c r="O10" s="2"/>
    </row>
    <row r="11" spans="1:15" ht="26.25" customHeight="1" x14ac:dyDescent="0.2">
      <c r="A11" s="153"/>
      <c r="B11" s="135"/>
      <c r="C11" s="137"/>
      <c r="D11" s="158"/>
      <c r="E11" s="165"/>
      <c r="F11" s="165"/>
      <c r="G11" s="165"/>
      <c r="H11" s="165"/>
      <c r="I11" s="165"/>
      <c r="J11" s="165"/>
      <c r="K11" s="145"/>
      <c r="L11" s="147"/>
      <c r="M11" s="150"/>
      <c r="O11" s="2"/>
    </row>
    <row r="12" spans="1:15" ht="27" customHeight="1" thickBot="1" x14ac:dyDescent="0.25">
      <c r="A12" s="154"/>
      <c r="B12" s="155"/>
      <c r="C12" s="156"/>
      <c r="D12" s="159"/>
      <c r="E12" s="6">
        <v>25</v>
      </c>
      <c r="F12" s="6">
        <v>25</v>
      </c>
      <c r="G12" s="6">
        <v>25</v>
      </c>
      <c r="H12" s="6">
        <v>25</v>
      </c>
      <c r="I12" s="6">
        <v>25</v>
      </c>
      <c r="J12" s="6">
        <v>25</v>
      </c>
      <c r="K12" s="7" t="s">
        <v>24</v>
      </c>
      <c r="L12" s="148"/>
      <c r="M12" s="151"/>
      <c r="O12" s="2"/>
    </row>
    <row r="13" spans="1:15" ht="24.95" customHeight="1" x14ac:dyDescent="0.2">
      <c r="A13" s="65">
        <v>1</v>
      </c>
      <c r="B13" s="63">
        <v>31</v>
      </c>
      <c r="C13" s="85" t="s">
        <v>38</v>
      </c>
      <c r="D13" s="56" t="s">
        <v>39</v>
      </c>
      <c r="E13" s="46">
        <v>22</v>
      </c>
      <c r="F13" s="46">
        <v>24</v>
      </c>
      <c r="G13" s="46">
        <v>25</v>
      </c>
      <c r="H13" s="46">
        <v>24</v>
      </c>
      <c r="I13" s="46">
        <v>22</v>
      </c>
      <c r="J13" s="46">
        <v>24</v>
      </c>
      <c r="K13" s="47">
        <f>SUM(E13:J13)</f>
        <v>141</v>
      </c>
      <c r="L13" s="132">
        <v>1</v>
      </c>
      <c r="M13" s="48" t="s">
        <v>35</v>
      </c>
      <c r="O13" s="2"/>
    </row>
    <row r="14" spans="1:15" ht="24.95" customHeight="1" x14ac:dyDescent="0.2">
      <c r="A14" s="66">
        <v>2</v>
      </c>
      <c r="B14" s="64">
        <v>12</v>
      </c>
      <c r="C14" s="12" t="s">
        <v>81</v>
      </c>
      <c r="D14" s="21" t="s">
        <v>32</v>
      </c>
      <c r="E14" s="4">
        <v>22</v>
      </c>
      <c r="F14" s="4">
        <v>22</v>
      </c>
      <c r="G14" s="4">
        <v>23</v>
      </c>
      <c r="H14" s="4">
        <v>24</v>
      </c>
      <c r="I14" s="4">
        <v>23</v>
      </c>
      <c r="J14" s="4">
        <v>22</v>
      </c>
      <c r="K14" s="20">
        <f>SUM(E14:J14)</f>
        <v>136</v>
      </c>
      <c r="L14" s="57">
        <f>K14/141</f>
        <v>0.96453900709219853</v>
      </c>
      <c r="M14" s="9" t="s">
        <v>35</v>
      </c>
      <c r="O14" s="2"/>
    </row>
    <row r="15" spans="1:15" ht="24.95" customHeight="1" x14ac:dyDescent="0.2">
      <c r="A15" s="66">
        <v>3</v>
      </c>
      <c r="B15" s="20">
        <v>11</v>
      </c>
      <c r="C15" s="12" t="s">
        <v>40</v>
      </c>
      <c r="D15" s="21" t="s">
        <v>12</v>
      </c>
      <c r="E15" s="4">
        <v>23</v>
      </c>
      <c r="F15" s="5">
        <v>22</v>
      </c>
      <c r="G15" s="5">
        <v>24</v>
      </c>
      <c r="H15" s="4">
        <v>23</v>
      </c>
      <c r="I15" s="5">
        <v>22</v>
      </c>
      <c r="J15" s="5">
        <v>21</v>
      </c>
      <c r="K15" s="20">
        <f>SUM(E15:J15)</f>
        <v>135</v>
      </c>
      <c r="L15" s="57">
        <f>K15/141</f>
        <v>0.95744680851063835</v>
      </c>
      <c r="M15" s="9" t="s">
        <v>35</v>
      </c>
      <c r="O15" s="2"/>
    </row>
    <row r="16" spans="1:15" ht="24.95" customHeight="1" x14ac:dyDescent="0.2">
      <c r="A16" s="66">
        <v>4</v>
      </c>
      <c r="B16" s="64">
        <v>7</v>
      </c>
      <c r="C16" s="11" t="s">
        <v>44</v>
      </c>
      <c r="D16" s="8" t="s">
        <v>32</v>
      </c>
      <c r="E16" s="4">
        <v>24</v>
      </c>
      <c r="F16" s="5">
        <v>22</v>
      </c>
      <c r="G16" s="5">
        <v>24</v>
      </c>
      <c r="H16" s="4">
        <v>19</v>
      </c>
      <c r="I16" s="5">
        <v>21</v>
      </c>
      <c r="J16" s="5">
        <v>21</v>
      </c>
      <c r="K16" s="20">
        <f>SUM(E16:J16)</f>
        <v>131</v>
      </c>
      <c r="L16" s="57">
        <f>K16/141</f>
        <v>0.92907801418439717</v>
      </c>
      <c r="M16" s="9" t="s">
        <v>35</v>
      </c>
      <c r="O16" s="2"/>
    </row>
    <row r="17" spans="1:17" ht="24.95" customHeight="1" x14ac:dyDescent="0.2">
      <c r="A17" s="66">
        <v>5</v>
      </c>
      <c r="B17" s="64">
        <v>8</v>
      </c>
      <c r="C17" s="11" t="s">
        <v>37</v>
      </c>
      <c r="D17" s="8" t="s">
        <v>14</v>
      </c>
      <c r="E17" s="4">
        <v>22</v>
      </c>
      <c r="F17" s="5">
        <v>21</v>
      </c>
      <c r="G17" s="5">
        <v>22</v>
      </c>
      <c r="H17" s="4">
        <v>22</v>
      </c>
      <c r="I17" s="5">
        <v>20</v>
      </c>
      <c r="J17" s="5">
        <v>24</v>
      </c>
      <c r="K17" s="20">
        <f>SUM(E17:J17)</f>
        <v>131</v>
      </c>
      <c r="L17" s="57">
        <f>K17/141</f>
        <v>0.92907801418439717</v>
      </c>
      <c r="M17" s="9" t="s">
        <v>11</v>
      </c>
      <c r="O17" s="2"/>
    </row>
    <row r="18" spans="1:17" ht="24.95" customHeight="1" x14ac:dyDescent="0.2">
      <c r="A18" s="66">
        <v>6</v>
      </c>
      <c r="B18" s="64">
        <v>24</v>
      </c>
      <c r="C18" s="11" t="s">
        <v>92</v>
      </c>
      <c r="D18" s="8" t="s">
        <v>8</v>
      </c>
      <c r="E18" s="4">
        <v>23</v>
      </c>
      <c r="F18" s="5">
        <v>22</v>
      </c>
      <c r="G18" s="5">
        <v>21</v>
      </c>
      <c r="H18" s="5">
        <v>20</v>
      </c>
      <c r="I18" s="5">
        <v>23</v>
      </c>
      <c r="J18" s="5">
        <v>21</v>
      </c>
      <c r="K18" s="20">
        <f>SUM(E18:J18)</f>
        <v>130</v>
      </c>
      <c r="L18" s="57">
        <f>K18/141</f>
        <v>0.92198581560283688</v>
      </c>
      <c r="M18" s="9" t="s">
        <v>35</v>
      </c>
      <c r="O18" s="2"/>
    </row>
    <row r="19" spans="1:17" ht="24.95" customHeight="1" x14ac:dyDescent="0.2">
      <c r="A19" s="66">
        <v>7</v>
      </c>
      <c r="B19" s="64">
        <v>9</v>
      </c>
      <c r="C19" s="12" t="s">
        <v>47</v>
      </c>
      <c r="D19" s="21" t="s">
        <v>32</v>
      </c>
      <c r="E19" s="4">
        <v>23</v>
      </c>
      <c r="F19" s="5">
        <v>19</v>
      </c>
      <c r="G19" s="5">
        <v>20</v>
      </c>
      <c r="H19" s="4">
        <v>21</v>
      </c>
      <c r="I19" s="4">
        <v>22</v>
      </c>
      <c r="J19" s="5">
        <v>25</v>
      </c>
      <c r="K19" s="20">
        <f>SUM(E19:J19)</f>
        <v>130</v>
      </c>
      <c r="L19" s="57">
        <f>K19/141</f>
        <v>0.92198581560283688</v>
      </c>
      <c r="M19" s="9" t="s">
        <v>35</v>
      </c>
      <c r="O19" s="2"/>
    </row>
    <row r="20" spans="1:17" ht="24.95" customHeight="1" x14ac:dyDescent="0.2">
      <c r="A20" s="66">
        <v>8</v>
      </c>
      <c r="B20" s="64">
        <v>25</v>
      </c>
      <c r="C20" s="12" t="s">
        <v>28</v>
      </c>
      <c r="D20" s="21" t="s">
        <v>10</v>
      </c>
      <c r="E20" s="4">
        <v>23</v>
      </c>
      <c r="F20" s="5">
        <v>23</v>
      </c>
      <c r="G20" s="5">
        <v>20</v>
      </c>
      <c r="H20" s="4">
        <v>21</v>
      </c>
      <c r="I20" s="4">
        <v>21</v>
      </c>
      <c r="J20" s="5">
        <v>19</v>
      </c>
      <c r="K20" s="20">
        <f>SUM(E20:J20)</f>
        <v>127</v>
      </c>
      <c r="L20" s="57">
        <f>K20/141</f>
        <v>0.900709219858156</v>
      </c>
      <c r="M20" s="9" t="s">
        <v>35</v>
      </c>
      <c r="O20" s="2"/>
    </row>
    <row r="21" spans="1:17" ht="24.95" customHeight="1" x14ac:dyDescent="0.2">
      <c r="A21" s="66">
        <v>9</v>
      </c>
      <c r="B21" s="64">
        <v>33</v>
      </c>
      <c r="C21" s="51" t="s">
        <v>76</v>
      </c>
      <c r="D21" s="52" t="s">
        <v>77</v>
      </c>
      <c r="E21" s="4">
        <v>21</v>
      </c>
      <c r="F21" s="5">
        <v>20</v>
      </c>
      <c r="G21" s="5">
        <v>23</v>
      </c>
      <c r="H21" s="4">
        <v>20</v>
      </c>
      <c r="I21" s="4">
        <v>21</v>
      </c>
      <c r="J21" s="5">
        <v>21</v>
      </c>
      <c r="K21" s="20">
        <f>SUM(E21:J21)</f>
        <v>126</v>
      </c>
      <c r="L21" s="57">
        <f>K21/141</f>
        <v>0.8936170212765957</v>
      </c>
      <c r="M21" s="53" t="s">
        <v>34</v>
      </c>
      <c r="O21" s="2"/>
    </row>
    <row r="22" spans="1:17" ht="24.95" customHeight="1" x14ac:dyDescent="0.2">
      <c r="A22" s="66">
        <v>10</v>
      </c>
      <c r="B22" s="64">
        <v>27</v>
      </c>
      <c r="C22" s="12" t="s">
        <v>72</v>
      </c>
      <c r="D22" s="21" t="s">
        <v>21</v>
      </c>
      <c r="E22" s="4">
        <v>19</v>
      </c>
      <c r="F22" s="5">
        <v>21</v>
      </c>
      <c r="G22" s="5">
        <v>21</v>
      </c>
      <c r="H22" s="4">
        <v>24</v>
      </c>
      <c r="I22" s="5">
        <v>21</v>
      </c>
      <c r="J22" s="5">
        <v>19</v>
      </c>
      <c r="K22" s="20">
        <f>SUM(E22:J22)</f>
        <v>125</v>
      </c>
      <c r="L22" s="57">
        <f>K22/141</f>
        <v>0.88652482269503541</v>
      </c>
      <c r="M22" s="9" t="s">
        <v>33</v>
      </c>
      <c r="O22" s="2"/>
    </row>
    <row r="23" spans="1:17" ht="24.95" customHeight="1" x14ac:dyDescent="0.2">
      <c r="A23" s="66">
        <v>11</v>
      </c>
      <c r="B23" s="64">
        <v>21</v>
      </c>
      <c r="C23" s="16" t="s">
        <v>62</v>
      </c>
      <c r="D23" s="19" t="s">
        <v>21</v>
      </c>
      <c r="E23" s="4">
        <v>20</v>
      </c>
      <c r="F23" s="5">
        <v>23</v>
      </c>
      <c r="G23" s="5">
        <v>21</v>
      </c>
      <c r="H23" s="4">
        <v>21</v>
      </c>
      <c r="I23" s="5">
        <v>19</v>
      </c>
      <c r="J23" s="5">
        <v>21</v>
      </c>
      <c r="K23" s="20">
        <f>SUM(E23:J23)</f>
        <v>125</v>
      </c>
      <c r="L23" s="57">
        <f>K23/141</f>
        <v>0.88652482269503541</v>
      </c>
      <c r="M23" s="9" t="s">
        <v>33</v>
      </c>
    </row>
    <row r="24" spans="1:17" ht="24.95" customHeight="1" x14ac:dyDescent="0.2">
      <c r="A24" s="66">
        <v>12</v>
      </c>
      <c r="B24" s="64">
        <v>18</v>
      </c>
      <c r="C24" s="12" t="s">
        <v>94</v>
      </c>
      <c r="D24" s="21" t="s">
        <v>27</v>
      </c>
      <c r="E24" s="4">
        <v>21</v>
      </c>
      <c r="F24" s="5">
        <v>20</v>
      </c>
      <c r="G24" s="5">
        <v>21</v>
      </c>
      <c r="H24" s="4">
        <v>18</v>
      </c>
      <c r="I24" s="5">
        <v>21</v>
      </c>
      <c r="J24" s="5">
        <v>22</v>
      </c>
      <c r="K24" s="20">
        <f>SUM(E24:J24)</f>
        <v>123</v>
      </c>
      <c r="L24" s="57">
        <f>K24/141</f>
        <v>0.87234042553191493</v>
      </c>
      <c r="M24" s="9" t="s">
        <v>11</v>
      </c>
    </row>
    <row r="25" spans="1:17" ht="24.95" customHeight="1" x14ac:dyDescent="0.2">
      <c r="A25" s="66">
        <v>13</v>
      </c>
      <c r="B25" s="64">
        <v>17</v>
      </c>
      <c r="C25" s="12" t="s">
        <v>20</v>
      </c>
      <c r="D25" s="21" t="s">
        <v>15</v>
      </c>
      <c r="E25" s="4">
        <v>18</v>
      </c>
      <c r="F25" s="5">
        <v>24</v>
      </c>
      <c r="G25" s="5">
        <v>23</v>
      </c>
      <c r="H25" s="4">
        <v>16</v>
      </c>
      <c r="I25" s="5">
        <v>20</v>
      </c>
      <c r="J25" s="5">
        <v>21</v>
      </c>
      <c r="K25" s="20">
        <f>SUM(E25:J25)</f>
        <v>122</v>
      </c>
      <c r="L25" s="57">
        <f>K25/141</f>
        <v>0.86524822695035464</v>
      </c>
      <c r="M25" s="9" t="s">
        <v>34</v>
      </c>
    </row>
    <row r="26" spans="1:17" ht="24.95" customHeight="1" x14ac:dyDescent="0.2">
      <c r="A26" s="66">
        <v>14</v>
      </c>
      <c r="B26" s="64">
        <v>20</v>
      </c>
      <c r="C26" s="12" t="s">
        <v>100</v>
      </c>
      <c r="D26" s="21" t="s">
        <v>21</v>
      </c>
      <c r="E26" s="4">
        <v>21</v>
      </c>
      <c r="F26" s="5">
        <v>21</v>
      </c>
      <c r="G26" s="5">
        <v>23</v>
      </c>
      <c r="H26" s="4">
        <v>18</v>
      </c>
      <c r="I26" s="5">
        <v>19</v>
      </c>
      <c r="J26" s="5">
        <v>19</v>
      </c>
      <c r="K26" s="20">
        <f>SUM(E26:J26)</f>
        <v>121</v>
      </c>
      <c r="L26" s="57">
        <f>K26/141</f>
        <v>0.85815602836879434</v>
      </c>
      <c r="M26" s="9" t="s">
        <v>33</v>
      </c>
    </row>
    <row r="27" spans="1:17" ht="24.95" customHeight="1" x14ac:dyDescent="0.2">
      <c r="A27" s="66">
        <v>15</v>
      </c>
      <c r="B27" s="64">
        <v>23</v>
      </c>
      <c r="C27" s="11" t="s">
        <v>48</v>
      </c>
      <c r="D27" s="8" t="s">
        <v>8</v>
      </c>
      <c r="E27" s="4">
        <v>19</v>
      </c>
      <c r="F27" s="5">
        <v>19</v>
      </c>
      <c r="G27" s="5">
        <v>22</v>
      </c>
      <c r="H27" s="4">
        <v>17</v>
      </c>
      <c r="I27" s="5">
        <v>20</v>
      </c>
      <c r="J27" s="5">
        <v>23</v>
      </c>
      <c r="K27" s="20">
        <f>SUM(E27:J27)</f>
        <v>120</v>
      </c>
      <c r="L27" s="57">
        <f>K27/141</f>
        <v>0.85106382978723405</v>
      </c>
      <c r="M27" s="9" t="s">
        <v>35</v>
      </c>
    </row>
    <row r="28" spans="1:17" ht="24.95" customHeight="1" x14ac:dyDescent="0.2">
      <c r="A28" s="66">
        <v>16</v>
      </c>
      <c r="B28" s="64">
        <v>10</v>
      </c>
      <c r="C28" s="12" t="s">
        <v>61</v>
      </c>
      <c r="D28" s="21" t="s">
        <v>18</v>
      </c>
      <c r="E28" s="4">
        <v>18</v>
      </c>
      <c r="F28" s="5">
        <v>22</v>
      </c>
      <c r="G28" s="5">
        <v>21</v>
      </c>
      <c r="H28" s="4">
        <v>21</v>
      </c>
      <c r="I28" s="5">
        <v>18</v>
      </c>
      <c r="J28" s="5">
        <v>20</v>
      </c>
      <c r="K28" s="20">
        <f>SUM(E28:J28)</f>
        <v>120</v>
      </c>
      <c r="L28" s="57">
        <f>K28/141</f>
        <v>0.85106382978723405</v>
      </c>
      <c r="M28" s="9" t="s">
        <v>11</v>
      </c>
      <c r="O28" s="28"/>
      <c r="P28" s="30"/>
      <c r="Q28" s="31"/>
    </row>
    <row r="29" spans="1:17" ht="24.95" customHeight="1" x14ac:dyDescent="0.2">
      <c r="A29" s="66">
        <v>17</v>
      </c>
      <c r="B29" s="64">
        <v>26</v>
      </c>
      <c r="C29" s="11" t="s">
        <v>99</v>
      </c>
      <c r="D29" s="8" t="s">
        <v>18</v>
      </c>
      <c r="E29" s="4">
        <v>17</v>
      </c>
      <c r="F29" s="5">
        <v>20</v>
      </c>
      <c r="G29" s="5">
        <v>20</v>
      </c>
      <c r="H29" s="4">
        <v>23</v>
      </c>
      <c r="I29" s="5">
        <v>20</v>
      </c>
      <c r="J29" s="5">
        <v>19</v>
      </c>
      <c r="K29" s="20">
        <f>SUM(E29:J29)</f>
        <v>119</v>
      </c>
      <c r="L29" s="57">
        <f>K29/141</f>
        <v>0.84397163120567376</v>
      </c>
      <c r="M29" s="9" t="s">
        <v>33</v>
      </c>
    </row>
    <row r="30" spans="1:17" ht="24.95" customHeight="1" x14ac:dyDescent="0.2">
      <c r="A30" s="66">
        <v>18</v>
      </c>
      <c r="B30" s="64">
        <v>16</v>
      </c>
      <c r="C30" s="12" t="s">
        <v>58</v>
      </c>
      <c r="D30" s="8" t="s">
        <v>14</v>
      </c>
      <c r="E30" s="4">
        <v>20</v>
      </c>
      <c r="F30" s="5">
        <v>22</v>
      </c>
      <c r="G30" s="5">
        <v>19</v>
      </c>
      <c r="H30" s="4">
        <v>21</v>
      </c>
      <c r="I30" s="5">
        <v>19</v>
      </c>
      <c r="J30" s="5">
        <v>18</v>
      </c>
      <c r="K30" s="20">
        <f>SUM(E30:J30)</f>
        <v>119</v>
      </c>
      <c r="L30" s="57">
        <f>K30/141</f>
        <v>0.84397163120567376</v>
      </c>
      <c r="M30" s="9" t="s">
        <v>33</v>
      </c>
    </row>
    <row r="31" spans="1:17" ht="24.95" customHeight="1" x14ac:dyDescent="0.2">
      <c r="A31" s="66">
        <v>19</v>
      </c>
      <c r="B31" s="64">
        <v>1</v>
      </c>
      <c r="C31" s="12" t="s">
        <v>31</v>
      </c>
      <c r="D31" s="21" t="s">
        <v>12</v>
      </c>
      <c r="E31" s="4">
        <v>21</v>
      </c>
      <c r="F31" s="5">
        <v>18</v>
      </c>
      <c r="G31" s="5">
        <v>19</v>
      </c>
      <c r="H31" s="4">
        <v>20</v>
      </c>
      <c r="I31" s="5">
        <v>17</v>
      </c>
      <c r="J31" s="5">
        <v>20</v>
      </c>
      <c r="K31" s="20">
        <f>SUM(E31:J31)</f>
        <v>115</v>
      </c>
      <c r="L31" s="57">
        <f>K31/141</f>
        <v>0.81560283687943258</v>
      </c>
      <c r="M31" s="9" t="s">
        <v>33</v>
      </c>
    </row>
    <row r="32" spans="1:17" ht="24.95" customHeight="1" x14ac:dyDescent="0.2">
      <c r="A32" s="66">
        <v>20</v>
      </c>
      <c r="B32" s="64">
        <v>28</v>
      </c>
      <c r="C32" s="12" t="s">
        <v>89</v>
      </c>
      <c r="D32" s="21" t="s">
        <v>25</v>
      </c>
      <c r="E32" s="4">
        <v>20</v>
      </c>
      <c r="F32" s="5">
        <v>21</v>
      </c>
      <c r="G32" s="5">
        <v>16</v>
      </c>
      <c r="H32" s="4">
        <v>21</v>
      </c>
      <c r="I32" s="4">
        <v>14</v>
      </c>
      <c r="J32" s="5">
        <v>20</v>
      </c>
      <c r="K32" s="20">
        <f>SUM(E32:J32)</f>
        <v>112</v>
      </c>
      <c r="L32" s="57">
        <f>K32/141</f>
        <v>0.79432624113475181</v>
      </c>
      <c r="M32" s="9" t="s">
        <v>35</v>
      </c>
    </row>
    <row r="33" spans="1:19" ht="24.95" customHeight="1" x14ac:dyDescent="0.2">
      <c r="A33" s="66">
        <v>21</v>
      </c>
      <c r="B33" s="64">
        <v>5</v>
      </c>
      <c r="C33" s="12" t="s">
        <v>45</v>
      </c>
      <c r="D33" s="21" t="s">
        <v>32</v>
      </c>
      <c r="E33" s="4">
        <v>21</v>
      </c>
      <c r="F33" s="5">
        <v>16</v>
      </c>
      <c r="G33" s="5">
        <v>21</v>
      </c>
      <c r="H33" s="4">
        <v>17</v>
      </c>
      <c r="I33" s="5">
        <v>17</v>
      </c>
      <c r="J33" s="5">
        <v>19</v>
      </c>
      <c r="K33" s="20">
        <f>SUM(E33:J33)</f>
        <v>111</v>
      </c>
      <c r="L33" s="57">
        <f>K33/141</f>
        <v>0.78723404255319152</v>
      </c>
      <c r="M33" s="9" t="s">
        <v>11</v>
      </c>
    </row>
    <row r="34" spans="1:19" ht="24.95" customHeight="1" x14ac:dyDescent="0.2">
      <c r="A34" s="66">
        <v>22</v>
      </c>
      <c r="B34" s="64">
        <v>15</v>
      </c>
      <c r="C34" s="16" t="s">
        <v>97</v>
      </c>
      <c r="D34" s="19" t="s">
        <v>98</v>
      </c>
      <c r="E34" s="4">
        <v>17</v>
      </c>
      <c r="F34" s="5">
        <v>19</v>
      </c>
      <c r="G34" s="5">
        <v>21</v>
      </c>
      <c r="H34" s="4">
        <v>19</v>
      </c>
      <c r="I34" s="5">
        <v>20</v>
      </c>
      <c r="J34" s="5">
        <v>13</v>
      </c>
      <c r="K34" s="20">
        <f>SUM(E34:J34)</f>
        <v>109</v>
      </c>
      <c r="L34" s="57">
        <f>K34/141</f>
        <v>0.77304964539007093</v>
      </c>
      <c r="M34" s="9" t="s">
        <v>33</v>
      </c>
    </row>
    <row r="35" spans="1:19" ht="24.95" customHeight="1" x14ac:dyDescent="0.2">
      <c r="A35" s="66">
        <v>23</v>
      </c>
      <c r="B35" s="64">
        <v>19</v>
      </c>
      <c r="C35" s="17" t="s">
        <v>9</v>
      </c>
      <c r="D35" s="15" t="s">
        <v>10</v>
      </c>
      <c r="E35" s="4">
        <v>16</v>
      </c>
      <c r="F35" s="5">
        <v>18</v>
      </c>
      <c r="G35" s="5">
        <v>16</v>
      </c>
      <c r="H35" s="4">
        <v>15</v>
      </c>
      <c r="I35" s="5">
        <v>21</v>
      </c>
      <c r="J35" s="5">
        <v>21</v>
      </c>
      <c r="K35" s="20">
        <f>SUM(E35:J35)</f>
        <v>107</v>
      </c>
      <c r="L35" s="57">
        <f>K35/141</f>
        <v>0.75886524822695034</v>
      </c>
      <c r="M35" s="23" t="s">
        <v>34</v>
      </c>
    </row>
    <row r="36" spans="1:19" ht="24.95" customHeight="1" x14ac:dyDescent="0.2">
      <c r="A36" s="66">
        <v>24</v>
      </c>
      <c r="B36" s="64">
        <v>22</v>
      </c>
      <c r="C36" s="18" t="s">
        <v>36</v>
      </c>
      <c r="D36" s="22" t="s">
        <v>8</v>
      </c>
      <c r="E36" s="4">
        <v>18</v>
      </c>
      <c r="F36" s="5">
        <v>16</v>
      </c>
      <c r="G36" s="5">
        <v>20</v>
      </c>
      <c r="H36" s="4">
        <v>16</v>
      </c>
      <c r="I36" s="4">
        <v>16</v>
      </c>
      <c r="J36" s="5">
        <v>18</v>
      </c>
      <c r="K36" s="20">
        <f>SUM(E36:J36)</f>
        <v>104</v>
      </c>
      <c r="L36" s="57">
        <f>K36/141</f>
        <v>0.73758865248226946</v>
      </c>
      <c r="M36" s="10" t="s">
        <v>35</v>
      </c>
      <c r="O36" s="28"/>
      <c r="P36" s="31"/>
      <c r="Q36" s="2"/>
      <c r="R36" s="2"/>
      <c r="S36" s="2"/>
    </row>
    <row r="37" spans="1:19" ht="24.95" customHeight="1" x14ac:dyDescent="0.2">
      <c r="A37" s="66">
        <v>25</v>
      </c>
      <c r="B37" s="64">
        <v>6</v>
      </c>
      <c r="C37" s="11" t="s">
        <v>64</v>
      </c>
      <c r="D37" s="8" t="s">
        <v>7</v>
      </c>
      <c r="E37" s="4">
        <v>11</v>
      </c>
      <c r="F37" s="5">
        <v>18</v>
      </c>
      <c r="G37" s="5">
        <v>18</v>
      </c>
      <c r="H37" s="4">
        <v>15</v>
      </c>
      <c r="I37" s="5">
        <v>16</v>
      </c>
      <c r="J37" s="5">
        <v>24</v>
      </c>
      <c r="K37" s="20">
        <f>SUM(E37:J37)</f>
        <v>102</v>
      </c>
      <c r="L37" s="57">
        <f>K37/141</f>
        <v>0.72340425531914898</v>
      </c>
      <c r="M37" s="9" t="s">
        <v>33</v>
      </c>
      <c r="O37" s="28"/>
      <c r="P37" s="28"/>
      <c r="Q37" s="29"/>
      <c r="R37" s="62"/>
      <c r="S37" s="31"/>
    </row>
    <row r="38" spans="1:19" ht="24.95" customHeight="1" x14ac:dyDescent="0.2">
      <c r="A38" s="66">
        <v>26</v>
      </c>
      <c r="B38" s="64">
        <v>13</v>
      </c>
      <c r="C38" s="12" t="s">
        <v>95</v>
      </c>
      <c r="D38" s="21" t="s">
        <v>14</v>
      </c>
      <c r="E38" s="4">
        <v>14</v>
      </c>
      <c r="F38" s="5">
        <v>17</v>
      </c>
      <c r="G38" s="5">
        <v>18</v>
      </c>
      <c r="H38" s="4">
        <v>19</v>
      </c>
      <c r="I38" s="5">
        <v>16</v>
      </c>
      <c r="J38" s="5">
        <v>14</v>
      </c>
      <c r="K38" s="20">
        <f>SUM(E38:J38)</f>
        <v>98</v>
      </c>
      <c r="L38" s="57">
        <f>K38/141</f>
        <v>0.69503546099290781</v>
      </c>
      <c r="M38" s="9" t="s">
        <v>33</v>
      </c>
      <c r="O38" s="28"/>
      <c r="P38" s="28"/>
      <c r="Q38" s="29"/>
      <c r="R38" s="62"/>
      <c r="S38" s="31"/>
    </row>
    <row r="39" spans="1:19" ht="24.95" customHeight="1" x14ac:dyDescent="0.2">
      <c r="A39" s="66">
        <v>27</v>
      </c>
      <c r="B39" s="64">
        <v>3</v>
      </c>
      <c r="C39" s="12" t="s">
        <v>93</v>
      </c>
      <c r="D39" s="21" t="s">
        <v>14</v>
      </c>
      <c r="E39" s="4">
        <v>18</v>
      </c>
      <c r="F39" s="5">
        <v>15</v>
      </c>
      <c r="G39" s="5">
        <v>18</v>
      </c>
      <c r="H39" s="4">
        <v>20</v>
      </c>
      <c r="I39" s="5">
        <v>14</v>
      </c>
      <c r="J39" s="5">
        <v>12</v>
      </c>
      <c r="K39" s="20">
        <f>SUM(E39:J39)</f>
        <v>97</v>
      </c>
      <c r="L39" s="57">
        <f>K39/141</f>
        <v>0.68794326241134751</v>
      </c>
      <c r="M39" s="9" t="s">
        <v>80</v>
      </c>
      <c r="O39" s="28"/>
      <c r="P39" s="28"/>
      <c r="Q39" s="29"/>
      <c r="R39" s="62"/>
      <c r="S39" s="31"/>
    </row>
    <row r="40" spans="1:19" ht="24.95" customHeight="1" x14ac:dyDescent="0.2">
      <c r="A40" s="66">
        <v>28</v>
      </c>
      <c r="B40" s="64">
        <v>4</v>
      </c>
      <c r="C40" s="12" t="s">
        <v>19</v>
      </c>
      <c r="D40" s="21" t="s">
        <v>18</v>
      </c>
      <c r="E40" s="4">
        <v>12</v>
      </c>
      <c r="F40" s="5">
        <v>21</v>
      </c>
      <c r="G40" s="5">
        <v>18</v>
      </c>
      <c r="H40" s="4">
        <v>16</v>
      </c>
      <c r="I40" s="5">
        <v>12</v>
      </c>
      <c r="J40" s="5">
        <v>15</v>
      </c>
      <c r="K40" s="20">
        <f>SUM(E40:J40)</f>
        <v>94</v>
      </c>
      <c r="L40" s="57">
        <f>K40/141</f>
        <v>0.66666666666666663</v>
      </c>
      <c r="M40" s="9" t="s">
        <v>34</v>
      </c>
      <c r="O40" s="28"/>
      <c r="P40" s="28"/>
      <c r="Q40" s="29"/>
      <c r="R40" s="62"/>
      <c r="S40" s="31"/>
    </row>
    <row r="41" spans="1:19" ht="24.95" customHeight="1" x14ac:dyDescent="0.2">
      <c r="A41" s="66">
        <v>29</v>
      </c>
      <c r="B41" s="64">
        <v>14</v>
      </c>
      <c r="C41" s="12" t="s">
        <v>96</v>
      </c>
      <c r="D41" s="21" t="s">
        <v>14</v>
      </c>
      <c r="E41" s="5">
        <v>14</v>
      </c>
      <c r="F41" s="5">
        <v>18</v>
      </c>
      <c r="G41" s="5">
        <v>18</v>
      </c>
      <c r="H41" s="5">
        <v>11</v>
      </c>
      <c r="I41" s="5">
        <v>11</v>
      </c>
      <c r="J41" s="5">
        <v>16</v>
      </c>
      <c r="K41" s="20">
        <f>SUM(E41:J41)</f>
        <v>88</v>
      </c>
      <c r="L41" s="57">
        <f>K41/141</f>
        <v>0.62411347517730498</v>
      </c>
      <c r="M41" s="9" t="s">
        <v>33</v>
      </c>
      <c r="O41" s="28"/>
      <c r="P41" s="28"/>
      <c r="Q41" s="29"/>
      <c r="R41" s="62"/>
      <c r="S41" s="31"/>
    </row>
    <row r="42" spans="1:19" ht="24.95" customHeight="1" x14ac:dyDescent="0.2">
      <c r="A42" s="66">
        <v>30</v>
      </c>
      <c r="B42" s="64">
        <v>2</v>
      </c>
      <c r="C42" s="12" t="s">
        <v>110</v>
      </c>
      <c r="D42" s="8" t="s">
        <v>14</v>
      </c>
      <c r="E42" s="5">
        <v>18</v>
      </c>
      <c r="F42" s="5">
        <v>19</v>
      </c>
      <c r="G42" s="5">
        <v>11</v>
      </c>
      <c r="H42" s="5">
        <v>17</v>
      </c>
      <c r="I42" s="5">
        <v>20</v>
      </c>
      <c r="J42" s="5">
        <v>0</v>
      </c>
      <c r="K42" s="20">
        <f>SUM(E42:J42)</f>
        <v>85</v>
      </c>
      <c r="L42" s="57">
        <f>K42/141</f>
        <v>0.6028368794326241</v>
      </c>
      <c r="M42" s="9" t="s">
        <v>34</v>
      </c>
      <c r="O42" s="28"/>
      <c r="P42" s="28"/>
      <c r="Q42" s="29"/>
      <c r="R42" s="62"/>
      <c r="S42" s="31"/>
    </row>
    <row r="43" spans="1:19" ht="24.95" customHeight="1" x14ac:dyDescent="0.2">
      <c r="A43" s="66">
        <v>31</v>
      </c>
      <c r="B43" s="64">
        <v>32</v>
      </c>
      <c r="C43" s="51" t="s">
        <v>78</v>
      </c>
      <c r="D43" s="58" t="s">
        <v>77</v>
      </c>
      <c r="E43" s="4">
        <v>15</v>
      </c>
      <c r="F43" s="4">
        <v>13</v>
      </c>
      <c r="G43" s="4">
        <v>8</v>
      </c>
      <c r="H43" s="4">
        <v>12</v>
      </c>
      <c r="I43" s="4">
        <v>11</v>
      </c>
      <c r="J43" s="4">
        <v>11</v>
      </c>
      <c r="K43" s="49">
        <f>SUM(E43:J43)</f>
        <v>70</v>
      </c>
      <c r="L43" s="57">
        <f>K43/141</f>
        <v>0.49645390070921985</v>
      </c>
      <c r="M43" s="53" t="s">
        <v>80</v>
      </c>
    </row>
    <row r="44" spans="1:19" ht="24.95" customHeight="1" thickBot="1" x14ac:dyDescent="0.25">
      <c r="A44" s="141" t="s">
        <v>1</v>
      </c>
      <c r="B44" s="142"/>
      <c r="C44" s="142"/>
      <c r="D44" s="142"/>
      <c r="E44" s="86">
        <f t="shared" ref="E44:J44" si="0">SUM(E13:E43)/775</f>
        <v>0.76258064516129032</v>
      </c>
      <c r="F44" s="86">
        <f t="shared" si="0"/>
        <v>0.79483870967741932</v>
      </c>
      <c r="G44" s="86">
        <f t="shared" si="0"/>
        <v>0.79354838709677422</v>
      </c>
      <c r="H44" s="86">
        <f t="shared" si="0"/>
        <v>0.76258064516129032</v>
      </c>
      <c r="I44" s="86">
        <f t="shared" si="0"/>
        <v>0.74451612903225806</v>
      </c>
      <c r="J44" s="86">
        <f t="shared" si="0"/>
        <v>0.75225806451612898</v>
      </c>
      <c r="K44" s="24">
        <f>SUM(K13:K43)/4650</f>
        <v>0.76838709677419359</v>
      </c>
      <c r="L44" s="60"/>
      <c r="M44" s="26"/>
    </row>
    <row r="45" spans="1:19" ht="24.95" customHeight="1" x14ac:dyDescent="0.2">
      <c r="A45" s="29"/>
      <c r="B45" s="29"/>
      <c r="C45" s="32"/>
      <c r="D45" s="33"/>
      <c r="E45" s="28"/>
      <c r="F45" s="28"/>
      <c r="G45" s="28"/>
      <c r="H45" s="28"/>
      <c r="I45" s="28"/>
      <c r="J45" s="28"/>
      <c r="K45" s="29"/>
      <c r="L45" s="62"/>
      <c r="M45" s="31"/>
    </row>
    <row r="46" spans="1:19" ht="24.95" customHeight="1" x14ac:dyDescent="0.2">
      <c r="A46" s="29"/>
      <c r="B46" s="29"/>
      <c r="C46" s="170" t="s">
        <v>106</v>
      </c>
      <c r="E46" s="171" t="s">
        <v>107</v>
      </c>
      <c r="J46" s="28"/>
      <c r="K46" s="29"/>
      <c r="L46" s="62"/>
      <c r="M46" s="31"/>
    </row>
    <row r="47" spans="1:19" ht="24.95" customHeight="1" x14ac:dyDescent="0.2">
      <c r="A47" s="29"/>
      <c r="B47" s="29"/>
      <c r="C47" s="2"/>
      <c r="D47" s="71"/>
      <c r="E47" s="2"/>
      <c r="F47" s="2"/>
      <c r="G47" s="2"/>
      <c r="H47" s="2"/>
      <c r="I47" s="2"/>
      <c r="J47" s="28"/>
      <c r="K47" s="29"/>
      <c r="L47" s="62"/>
      <c r="M47" s="31"/>
    </row>
    <row r="48" spans="1:19" ht="24.95" customHeight="1" x14ac:dyDescent="0.2">
      <c r="A48" s="29"/>
      <c r="B48" s="29"/>
      <c r="C48" s="170" t="s">
        <v>108</v>
      </c>
      <c r="E48" s="172" t="s">
        <v>109</v>
      </c>
      <c r="I48" s="2"/>
      <c r="J48" s="28"/>
      <c r="K48" s="29"/>
      <c r="L48" s="62"/>
      <c r="M48" s="31"/>
    </row>
    <row r="49" spans="1:13" ht="24.95" customHeight="1" x14ac:dyDescent="0.2">
      <c r="A49" s="29"/>
      <c r="B49" s="29"/>
      <c r="C49" s="14"/>
      <c r="D49" s="61"/>
      <c r="E49" s="28"/>
      <c r="F49" s="28"/>
      <c r="G49" s="28"/>
      <c r="H49" s="28"/>
      <c r="I49" s="28"/>
      <c r="J49" s="28"/>
      <c r="K49" s="29"/>
      <c r="L49" s="62"/>
      <c r="M49" s="31"/>
    </row>
    <row r="50" spans="1:13" ht="24.95" customHeight="1" x14ac:dyDescent="0.2">
      <c r="A50" s="29"/>
      <c r="B50" s="29"/>
      <c r="C50" s="32"/>
      <c r="D50" s="33"/>
      <c r="E50" s="28"/>
      <c r="F50" s="28"/>
      <c r="G50" s="28"/>
      <c r="H50" s="28"/>
      <c r="I50" s="28"/>
      <c r="J50" s="28"/>
      <c r="K50" s="29"/>
      <c r="L50" s="62"/>
      <c r="M50" s="31"/>
    </row>
    <row r="51" spans="1:13" ht="24.95" customHeight="1" x14ac:dyDescent="0.2">
      <c r="A51" s="29"/>
      <c r="B51" s="29"/>
      <c r="C51" s="37"/>
      <c r="D51" s="72"/>
      <c r="E51" s="28"/>
      <c r="F51" s="28"/>
      <c r="G51" s="28"/>
      <c r="H51" s="28"/>
      <c r="I51" s="28"/>
      <c r="J51" s="28"/>
      <c r="K51" s="29"/>
      <c r="L51" s="62"/>
      <c r="M51" s="68"/>
    </row>
    <row r="52" spans="1:13" ht="24.95" customHeight="1" x14ac:dyDescent="0.2">
      <c r="A52" s="29"/>
      <c r="B52" s="29"/>
      <c r="C52" s="14"/>
      <c r="D52" s="15"/>
      <c r="E52" s="28"/>
      <c r="F52" s="28"/>
      <c r="G52" s="28"/>
      <c r="H52" s="28"/>
      <c r="I52" s="28"/>
      <c r="J52" s="28"/>
      <c r="K52" s="29"/>
      <c r="L52" s="62"/>
      <c r="M52" s="31"/>
    </row>
    <row r="53" spans="1:13" ht="24.95" customHeight="1" x14ac:dyDescent="0.2"/>
    <row r="54" spans="1:13" ht="24.95" customHeight="1" x14ac:dyDescent="0.2">
      <c r="A54" s="29"/>
      <c r="B54" s="29"/>
      <c r="C54" s="14"/>
      <c r="D54" s="15"/>
      <c r="E54" s="28"/>
      <c r="F54" s="28"/>
      <c r="G54" s="28"/>
      <c r="H54" s="28"/>
      <c r="I54" s="28"/>
      <c r="J54" s="28"/>
      <c r="K54" s="29"/>
      <c r="L54" s="62"/>
      <c r="M54" s="31"/>
    </row>
    <row r="55" spans="1:13" ht="24.95" customHeight="1" x14ac:dyDescent="0.2">
      <c r="A55" s="29"/>
      <c r="B55" s="29"/>
      <c r="C55" s="14"/>
      <c r="D55" s="15"/>
      <c r="E55" s="28"/>
      <c r="F55" s="28"/>
      <c r="G55" s="28"/>
      <c r="H55" s="28"/>
      <c r="I55" s="28"/>
      <c r="J55" s="28"/>
      <c r="K55" s="29"/>
      <c r="L55" s="62"/>
      <c r="M55" s="36"/>
    </row>
    <row r="56" spans="1:13" ht="24.95" customHeight="1" x14ac:dyDescent="0.2">
      <c r="A56" s="29"/>
      <c r="B56" s="29"/>
      <c r="C56" s="14"/>
      <c r="D56" s="15"/>
      <c r="E56" s="28"/>
      <c r="F56" s="28"/>
      <c r="G56" s="28"/>
      <c r="H56" s="28"/>
      <c r="I56" s="28"/>
      <c r="J56" s="28"/>
      <c r="K56" s="29"/>
      <c r="L56" s="62"/>
      <c r="M56" s="31"/>
    </row>
    <row r="57" spans="1:13" ht="24.95" customHeight="1" x14ac:dyDescent="0.2">
      <c r="A57" s="29"/>
      <c r="B57" s="29"/>
      <c r="C57" s="32"/>
      <c r="D57" s="33"/>
      <c r="E57" s="28"/>
      <c r="F57" s="28"/>
      <c r="G57" s="28"/>
      <c r="H57" s="28"/>
      <c r="I57" s="28"/>
      <c r="J57" s="28"/>
      <c r="K57" s="29"/>
      <c r="L57" s="62"/>
      <c r="M57" s="31"/>
    </row>
    <row r="58" spans="1:13" ht="24.95" customHeight="1" x14ac:dyDescent="0.2">
      <c r="A58" s="29"/>
      <c r="B58" s="29"/>
      <c r="C58" s="14"/>
      <c r="D58" s="15"/>
      <c r="E58" s="28"/>
      <c r="F58" s="28"/>
      <c r="G58" s="28"/>
      <c r="H58" s="28"/>
      <c r="I58" s="28"/>
      <c r="J58" s="28"/>
      <c r="K58" s="29"/>
      <c r="L58" s="62"/>
      <c r="M58" s="31"/>
    </row>
    <row r="59" spans="1:13" ht="24.95" customHeight="1" x14ac:dyDescent="0.2">
      <c r="A59" s="29"/>
      <c r="B59" s="29"/>
      <c r="C59" s="14"/>
      <c r="D59" s="15"/>
      <c r="E59" s="28"/>
      <c r="F59" s="28"/>
      <c r="G59" s="28"/>
      <c r="H59" s="28"/>
      <c r="I59" s="28"/>
      <c r="J59" s="28"/>
      <c r="K59" s="29"/>
      <c r="L59" s="62"/>
      <c r="M59" s="31"/>
    </row>
    <row r="60" spans="1:13" ht="24.95" customHeight="1" x14ac:dyDescent="0.2">
      <c r="A60" s="29"/>
      <c r="B60" s="29"/>
      <c r="C60" s="14"/>
      <c r="D60" s="15"/>
      <c r="E60" s="28"/>
      <c r="F60" s="28"/>
      <c r="G60" s="28"/>
      <c r="H60" s="28"/>
      <c r="I60" s="28"/>
      <c r="J60" s="28"/>
      <c r="K60" s="29"/>
      <c r="L60" s="62"/>
      <c r="M60" s="31"/>
    </row>
    <row r="61" spans="1:13" ht="24.95" customHeight="1" x14ac:dyDescent="0.2">
      <c r="A61" s="29"/>
      <c r="B61" s="29"/>
      <c r="C61" s="14"/>
      <c r="D61" s="15"/>
      <c r="E61" s="28"/>
      <c r="F61" s="28"/>
      <c r="G61" s="28"/>
      <c r="H61" s="28"/>
      <c r="I61" s="28"/>
      <c r="J61" s="28"/>
      <c r="K61" s="29"/>
      <c r="L61" s="62"/>
      <c r="M61" s="31"/>
    </row>
    <row r="62" spans="1:13" ht="24.95" customHeight="1" x14ac:dyDescent="0.2">
      <c r="A62" s="29"/>
      <c r="B62" s="29"/>
      <c r="C62" s="50"/>
      <c r="D62" s="67"/>
      <c r="E62" s="28"/>
      <c r="F62" s="29"/>
      <c r="G62" s="28"/>
      <c r="H62" s="28"/>
      <c r="I62" s="28"/>
      <c r="J62" s="28"/>
      <c r="K62" s="29"/>
      <c r="L62" s="62"/>
      <c r="M62" s="68"/>
    </row>
    <row r="63" spans="1:13" ht="24.95" customHeight="1" x14ac:dyDescent="0.2">
      <c r="A63" s="29"/>
      <c r="B63" s="29"/>
      <c r="C63" s="14"/>
      <c r="D63" s="54"/>
      <c r="E63" s="28"/>
      <c r="F63" s="28"/>
      <c r="G63" s="28"/>
      <c r="H63" s="28"/>
      <c r="I63" s="28"/>
      <c r="J63" s="28"/>
      <c r="K63" s="29"/>
      <c r="L63" s="62"/>
      <c r="M63" s="31"/>
    </row>
    <row r="64" spans="1:13" ht="24.95" customHeight="1" x14ac:dyDescent="0.2">
      <c r="A64" s="29"/>
      <c r="B64" s="29"/>
      <c r="C64" s="14"/>
      <c r="D64" s="15"/>
      <c r="E64" s="28"/>
      <c r="F64" s="28"/>
      <c r="G64" s="28"/>
      <c r="H64" s="28"/>
      <c r="I64" s="28"/>
      <c r="J64" s="28"/>
      <c r="K64" s="29"/>
      <c r="L64" s="62"/>
      <c r="M64" s="31"/>
    </row>
    <row r="65" spans="1:13" ht="24.95" customHeight="1" x14ac:dyDescent="0.2">
      <c r="A65" s="29"/>
      <c r="B65" s="29"/>
      <c r="C65" s="14"/>
      <c r="D65" s="15"/>
      <c r="E65" s="28"/>
      <c r="F65" s="28"/>
      <c r="G65" s="28"/>
      <c r="H65" s="28"/>
      <c r="I65" s="28"/>
      <c r="J65" s="28"/>
      <c r="K65" s="29"/>
      <c r="L65" s="62"/>
      <c r="M65" s="31"/>
    </row>
    <row r="66" spans="1:13" ht="24.95" customHeight="1" x14ac:dyDescent="0.2">
      <c r="A66" s="29"/>
      <c r="B66" s="29"/>
      <c r="C66" s="69"/>
      <c r="D66" s="70"/>
      <c r="E66" s="28"/>
      <c r="F66" s="28"/>
      <c r="G66" s="28"/>
      <c r="H66" s="28"/>
      <c r="I66" s="28"/>
      <c r="J66" s="28"/>
      <c r="K66" s="29"/>
      <c r="L66" s="62"/>
      <c r="M66" s="130"/>
    </row>
    <row r="67" spans="1:13" ht="24.95" customHeight="1" x14ac:dyDescent="0.2">
      <c r="A67" s="29"/>
      <c r="B67" s="29"/>
      <c r="C67" s="14"/>
      <c r="D67" s="15"/>
      <c r="E67" s="28"/>
      <c r="F67" s="28"/>
      <c r="G67" s="28"/>
      <c r="H67" s="28"/>
      <c r="I67" s="28"/>
      <c r="J67" s="28"/>
      <c r="K67" s="29"/>
      <c r="L67" s="62"/>
      <c r="M67" s="31"/>
    </row>
    <row r="68" spans="1:13" ht="24.95" customHeight="1" x14ac:dyDescent="0.2">
      <c r="A68" s="29"/>
      <c r="B68" s="29"/>
      <c r="C68" s="32"/>
      <c r="D68" s="33"/>
      <c r="E68" s="28"/>
      <c r="F68" s="28"/>
      <c r="G68" s="28"/>
      <c r="H68" s="28"/>
      <c r="I68" s="28"/>
      <c r="J68" s="28"/>
      <c r="K68" s="29"/>
      <c r="L68" s="62"/>
      <c r="M68" s="31"/>
    </row>
    <row r="69" spans="1:13" ht="24.95" customHeight="1" x14ac:dyDescent="0.2">
      <c r="A69" s="29"/>
      <c r="B69" s="29"/>
      <c r="C69" s="14"/>
      <c r="D69" s="15"/>
      <c r="E69" s="28"/>
      <c r="F69" s="28"/>
      <c r="G69" s="28"/>
      <c r="H69" s="28"/>
      <c r="I69" s="28"/>
      <c r="J69" s="28"/>
      <c r="K69" s="29"/>
      <c r="L69" s="62"/>
      <c r="M69" s="31"/>
    </row>
    <row r="70" spans="1:13" ht="24.95" customHeight="1" x14ac:dyDescent="0.2">
      <c r="A70" s="29"/>
      <c r="B70" s="29"/>
      <c r="C70" s="14"/>
      <c r="D70" s="15"/>
      <c r="E70" s="28"/>
      <c r="F70" s="28"/>
      <c r="G70" s="28"/>
      <c r="H70" s="28"/>
      <c r="I70" s="28"/>
      <c r="J70" s="28"/>
      <c r="K70" s="29"/>
      <c r="L70" s="62"/>
      <c r="M70" s="31"/>
    </row>
    <row r="71" spans="1:13" ht="24.95" customHeight="1" x14ac:dyDescent="0.2">
      <c r="A71" s="29"/>
      <c r="B71" s="29"/>
      <c r="C71" s="50"/>
      <c r="D71" s="33"/>
      <c r="E71" s="28"/>
      <c r="F71" s="28"/>
      <c r="G71" s="28"/>
      <c r="H71" s="28"/>
      <c r="I71" s="28"/>
      <c r="J71" s="28"/>
      <c r="K71" s="29"/>
      <c r="L71" s="62"/>
      <c r="M71" s="31"/>
    </row>
    <row r="72" spans="1:13" ht="24.95" customHeight="1" x14ac:dyDescent="0.2">
      <c r="A72" s="29"/>
      <c r="B72" s="29"/>
      <c r="C72" s="32"/>
      <c r="D72" s="33"/>
      <c r="E72" s="28"/>
      <c r="F72" s="28"/>
      <c r="G72" s="28"/>
      <c r="H72" s="28"/>
      <c r="I72" s="28"/>
      <c r="J72" s="28"/>
      <c r="K72" s="29"/>
      <c r="L72" s="62"/>
      <c r="M72" s="31"/>
    </row>
    <row r="73" spans="1:13" ht="24.95" customHeight="1" x14ac:dyDescent="0.2">
      <c r="A73" s="29"/>
      <c r="B73" s="29"/>
      <c r="C73" s="50"/>
      <c r="D73" s="33"/>
      <c r="E73" s="28"/>
      <c r="F73" s="29"/>
      <c r="G73" s="29"/>
      <c r="H73" s="28"/>
      <c r="I73" s="28"/>
      <c r="J73" s="28"/>
      <c r="K73" s="29"/>
      <c r="L73" s="62"/>
      <c r="M73" s="31"/>
    </row>
    <row r="74" spans="1:13" ht="24.95" customHeight="1" x14ac:dyDescent="0.2">
      <c r="A74" s="29"/>
      <c r="B74" s="29"/>
      <c r="C74" s="14"/>
      <c r="D74" s="33"/>
      <c r="E74" s="28"/>
      <c r="F74" s="28"/>
      <c r="G74" s="28"/>
      <c r="H74" s="28"/>
      <c r="I74" s="28"/>
      <c r="J74" s="28"/>
      <c r="K74" s="29"/>
      <c r="L74" s="62"/>
      <c r="M74" s="36"/>
    </row>
    <row r="75" spans="1:13" ht="24.95" customHeight="1" thickBot="1" x14ac:dyDescent="0.25">
      <c r="A75" s="141" t="s">
        <v>1</v>
      </c>
      <c r="B75" s="142"/>
      <c r="C75" s="142"/>
      <c r="D75" s="142"/>
      <c r="E75" s="59">
        <f t="shared" ref="E75:J75" si="1">SUM(E13:E74)/1750</f>
        <v>0.3381500460829493</v>
      </c>
      <c r="F75" s="59">
        <f t="shared" si="1"/>
        <v>0.35245419354838708</v>
      </c>
      <c r="G75" s="59">
        <f t="shared" si="1"/>
        <v>0.35188202764976956</v>
      </c>
      <c r="H75" s="59">
        <f t="shared" si="1"/>
        <v>0.3381500460829493</v>
      </c>
      <c r="I75" s="59">
        <f t="shared" si="1"/>
        <v>0.33013972350230414</v>
      </c>
      <c r="J75" s="59">
        <f t="shared" si="1"/>
        <v>0.33357271889400919</v>
      </c>
      <c r="K75" s="24">
        <f>SUM(K13:K74)/10500</f>
        <v>0.34035889400921659</v>
      </c>
      <c r="L75" s="60"/>
      <c r="M75" s="26"/>
    </row>
    <row r="76" spans="1:13" ht="24.95" customHeight="1" x14ac:dyDescent="0.2">
      <c r="A76" s="55"/>
    </row>
    <row r="77" spans="1:13" ht="24.95" customHeight="1" x14ac:dyDescent="0.2">
      <c r="A77" s="29"/>
      <c r="E77" s="162"/>
      <c r="F77" s="162"/>
      <c r="G77" s="162"/>
      <c r="H77" s="162"/>
      <c r="I77" s="162"/>
      <c r="J77" s="162"/>
    </row>
    <row r="78" spans="1:13" ht="24.95" customHeight="1" x14ac:dyDescent="0.2">
      <c r="E78" s="163"/>
      <c r="F78" s="163"/>
      <c r="G78" s="163"/>
      <c r="H78" s="163"/>
      <c r="I78" s="163"/>
      <c r="J78" s="163"/>
    </row>
    <row r="79" spans="1:13" ht="24.95" customHeight="1" x14ac:dyDescent="0.2">
      <c r="A79" s="29"/>
      <c r="B79" s="27"/>
      <c r="C79" s="14"/>
      <c r="D79" s="15"/>
      <c r="E79" s="28"/>
      <c r="F79" s="28"/>
      <c r="G79" s="28"/>
      <c r="H79" s="28"/>
      <c r="I79" s="28"/>
      <c r="J79" s="28"/>
      <c r="K79" s="29"/>
      <c r="L79" s="30"/>
      <c r="M79" s="31"/>
    </row>
    <row r="80" spans="1:13" ht="24.95" customHeight="1" x14ac:dyDescent="0.2">
      <c r="A80" s="29"/>
      <c r="B80" s="27"/>
      <c r="C80" s="14"/>
      <c r="D80" s="15"/>
      <c r="E80" s="28"/>
      <c r="F80" s="28"/>
      <c r="G80" s="28"/>
      <c r="H80" s="28"/>
      <c r="I80" s="28"/>
      <c r="J80" s="28"/>
      <c r="K80" s="29"/>
      <c r="L80" s="30"/>
      <c r="M80" s="31"/>
    </row>
    <row r="81" spans="1:14" ht="24.95" customHeight="1" x14ac:dyDescent="0.2">
      <c r="A81" s="29"/>
      <c r="B81" s="27"/>
      <c r="C81" s="34"/>
      <c r="D81" s="35"/>
      <c r="E81" s="28"/>
      <c r="F81" s="28"/>
      <c r="G81" s="28"/>
      <c r="H81" s="28"/>
      <c r="I81" s="28"/>
      <c r="J81" s="28"/>
      <c r="K81" s="29"/>
      <c r="L81" s="30"/>
      <c r="M81" s="36"/>
    </row>
    <row r="82" spans="1:14" ht="24.95" customHeight="1" x14ac:dyDescent="0.2">
      <c r="A82" s="29"/>
      <c r="B82" s="27"/>
      <c r="C82" s="37"/>
      <c r="D82" s="38"/>
      <c r="E82" s="28"/>
      <c r="F82" s="28"/>
      <c r="G82" s="28"/>
      <c r="H82" s="28"/>
      <c r="I82" s="28"/>
      <c r="J82" s="28"/>
      <c r="K82" s="29"/>
      <c r="L82" s="30"/>
      <c r="M82" s="31"/>
    </row>
    <row r="83" spans="1:14" ht="24.95" customHeight="1" x14ac:dyDescent="0.2">
      <c r="A83" s="29"/>
      <c r="B83" s="27"/>
      <c r="C83" s="14"/>
      <c r="D83" s="15"/>
      <c r="E83" s="28"/>
      <c r="F83" s="28"/>
      <c r="G83" s="28"/>
      <c r="H83" s="28"/>
      <c r="I83" s="28"/>
      <c r="J83" s="28"/>
      <c r="K83" s="29"/>
      <c r="L83" s="30"/>
      <c r="M83" s="31"/>
    </row>
    <row r="84" spans="1:14" ht="24.95" customHeight="1" x14ac:dyDescent="0.2">
      <c r="A84" s="29"/>
      <c r="B84" s="27"/>
      <c r="C84" s="14"/>
      <c r="D84" s="15"/>
      <c r="E84" s="28"/>
      <c r="F84" s="28"/>
      <c r="G84" s="28"/>
      <c r="H84" s="28"/>
      <c r="I84" s="28"/>
      <c r="J84" s="28"/>
      <c r="K84" s="29"/>
      <c r="L84" s="30"/>
      <c r="M84" s="31"/>
    </row>
    <row r="85" spans="1:14" ht="24.95" customHeight="1" x14ac:dyDescent="0.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4" ht="24.95" customHeight="1" x14ac:dyDescent="0.2">
      <c r="A86" s="29"/>
      <c r="B86" s="27"/>
      <c r="C86" s="14"/>
      <c r="D86" s="15"/>
      <c r="E86" s="28"/>
      <c r="F86" s="28"/>
      <c r="G86" s="28"/>
      <c r="H86" s="28"/>
      <c r="I86" s="28"/>
      <c r="J86" s="28"/>
      <c r="K86" s="29"/>
      <c r="L86" s="30"/>
      <c r="M86" s="31"/>
    </row>
    <row r="87" spans="1:14" ht="24.95" customHeight="1" x14ac:dyDescent="0.2">
      <c r="A87" s="29"/>
      <c r="B87" s="27"/>
      <c r="C87" s="32"/>
      <c r="D87" s="33"/>
      <c r="E87" s="28"/>
      <c r="F87" s="28"/>
      <c r="G87" s="28"/>
      <c r="H87" s="28"/>
      <c r="I87" s="28"/>
      <c r="J87" s="28"/>
      <c r="K87" s="29"/>
      <c r="L87" s="30"/>
      <c r="M87" s="31"/>
    </row>
    <row r="88" spans="1:14" ht="24.95" customHeight="1" x14ac:dyDescent="0.2">
      <c r="A88" s="29"/>
      <c r="B88" s="27"/>
      <c r="C88" s="32"/>
      <c r="D88" s="33"/>
      <c r="E88" s="28"/>
      <c r="F88" s="28"/>
      <c r="G88" s="28"/>
      <c r="H88" s="28"/>
      <c r="I88" s="28"/>
      <c r="J88" s="28"/>
      <c r="K88" s="29"/>
      <c r="L88" s="30"/>
      <c r="M88" s="31"/>
      <c r="N88" s="13"/>
    </row>
    <row r="89" spans="1:14" ht="24.95" customHeight="1" x14ac:dyDescent="0.2">
      <c r="A89" s="140"/>
      <c r="B89" s="140"/>
      <c r="C89" s="140"/>
      <c r="D89" s="140"/>
      <c r="E89" s="39"/>
      <c r="F89" s="39"/>
      <c r="G89" s="39"/>
      <c r="H89" s="39"/>
      <c r="I89" s="39"/>
      <c r="J89" s="39"/>
      <c r="K89" s="39"/>
      <c r="L89" s="39"/>
      <c r="M89" s="40"/>
      <c r="N89" s="13"/>
    </row>
    <row r="90" spans="1:14" ht="15.75" x14ac:dyDescent="0.25">
      <c r="A90" s="41"/>
      <c r="B90" s="42"/>
      <c r="C90" s="43"/>
      <c r="D90" s="44"/>
      <c r="E90" s="42"/>
      <c r="F90" s="42"/>
      <c r="G90" s="42"/>
      <c r="H90" s="42"/>
      <c r="I90" s="42"/>
      <c r="J90" s="42"/>
      <c r="K90" s="45"/>
      <c r="L90" s="45"/>
      <c r="M90" s="13"/>
      <c r="N90" s="13"/>
    </row>
  </sheetData>
  <sortState ref="B13:M43">
    <sortCondition descending="1" ref="K13:K43"/>
    <sortCondition descending="1" ref="I13:I43"/>
    <sortCondition descending="1" ref="J13:J43"/>
  </sortState>
  <mergeCells count="29">
    <mergeCell ref="A89:D89"/>
    <mergeCell ref="A44:D44"/>
    <mergeCell ref="A75:D75"/>
    <mergeCell ref="E77:E78"/>
    <mergeCell ref="F77:F78"/>
    <mergeCell ref="G77:G78"/>
    <mergeCell ref="H77:H78"/>
    <mergeCell ref="I77:I78"/>
    <mergeCell ref="J77:J78"/>
    <mergeCell ref="L9:L12"/>
    <mergeCell ref="M9:M12"/>
    <mergeCell ref="E10:E11"/>
    <mergeCell ref="F10:F11"/>
    <mergeCell ref="G10:G11"/>
    <mergeCell ref="H10:H11"/>
    <mergeCell ref="I10:I11"/>
    <mergeCell ref="J10:J11"/>
    <mergeCell ref="A9:A12"/>
    <mergeCell ref="B9:B12"/>
    <mergeCell ref="C9:C12"/>
    <mergeCell ref="D9:D12"/>
    <mergeCell ref="E9:J9"/>
    <mergeCell ref="K9:K11"/>
    <mergeCell ref="A1:M1"/>
    <mergeCell ref="A2:M2"/>
    <mergeCell ref="A3:M3"/>
    <mergeCell ref="A4:M4"/>
    <mergeCell ref="A5:M5"/>
    <mergeCell ref="A6:N6"/>
  </mergeCells>
  <conditionalFormatting sqref="E86:J88 E79:J84 E65:J74 E56:J58 E60:J63 E49:J52 E54:J54 O36:O41 O42:P42">
    <cfRule type="cellIs" dxfId="1654" priority="949" stopIfTrue="1" operator="equal">
      <formula>14</formula>
    </cfRule>
    <cfRule type="cellIs" dxfId="1653" priority="950" stopIfTrue="1" operator="equal">
      <formula>15</formula>
    </cfRule>
    <cfRule type="cellIs" dxfId="1652" priority="951" stopIfTrue="1" operator="equal">
      <formula>23</formula>
    </cfRule>
    <cfRule type="cellIs" dxfId="1651" priority="952" stopIfTrue="1" operator="equal">
      <formula>25</formula>
    </cfRule>
    <cfRule type="cellIs" dxfId="1650" priority="953" stopIfTrue="1" operator="equal">
      <formula>24</formula>
    </cfRule>
    <cfRule type="cellIs" dxfId="1649" priority="954" stopIfTrue="1" operator="equal">
      <formula>25</formula>
    </cfRule>
    <cfRule type="cellIs" dxfId="1648" priority="961" stopIfTrue="1" operator="equal">
      <formula>15</formula>
    </cfRule>
    <cfRule type="cellIs" dxfId="1647" priority="963" stopIfTrue="1" operator="equal">
      <formula>15</formula>
    </cfRule>
    <cfRule type="cellIs" dxfId="1646" priority="964" stopIfTrue="1" operator="equal">
      <formula>15</formula>
    </cfRule>
  </conditionalFormatting>
  <conditionalFormatting sqref="K86:K88 K79:K84 K51:K52 K54:K74 K43">
    <cfRule type="cellIs" dxfId="1645" priority="962" stopIfTrue="1" operator="equal">
      <formula>200</formula>
    </cfRule>
  </conditionalFormatting>
  <conditionalFormatting sqref="E86:J88 E79:J84 E65:J74 E56:J58 E60:J63 E49:J52 E54:J54 O36:O41 O42:P42">
    <cfRule type="cellIs" dxfId="1644" priority="958" stopIfTrue="1" operator="equal">
      <formula>29</formula>
    </cfRule>
    <cfRule type="cellIs" dxfId="1643" priority="959" stopIfTrue="1" operator="equal">
      <formula>30</formula>
    </cfRule>
    <cfRule type="cellIs" dxfId="1642" priority="960" stopIfTrue="1" operator="equal">
      <formula>31</formula>
    </cfRule>
  </conditionalFormatting>
  <conditionalFormatting sqref="J86:J88 J79:J84 J56:J58 J60:J63 J65:J74 J49:J52 J54">
    <cfRule type="cellIs" dxfId="1641" priority="955" stopIfTrue="1" operator="equal">
      <formula>30</formula>
    </cfRule>
    <cfRule type="cellIs" dxfId="1640" priority="956" stopIfTrue="1" operator="equal">
      <formula>31</formula>
    </cfRule>
    <cfRule type="cellIs" dxfId="1639" priority="957" stopIfTrue="1" operator="equal">
      <formula>32</formula>
    </cfRule>
  </conditionalFormatting>
  <conditionalFormatting sqref="K49:K51">
    <cfRule type="cellIs" dxfId="1638" priority="948" stopIfTrue="1" operator="equal">
      <formula>200</formula>
    </cfRule>
  </conditionalFormatting>
  <conditionalFormatting sqref="K65">
    <cfRule type="cellIs" dxfId="1637" priority="947" stopIfTrue="1" operator="equal">
      <formula>200</formula>
    </cfRule>
  </conditionalFormatting>
  <conditionalFormatting sqref="K50">
    <cfRule type="cellIs" dxfId="1636" priority="946" stopIfTrue="1" operator="equal">
      <formula>200</formula>
    </cfRule>
  </conditionalFormatting>
  <conditionalFormatting sqref="K64">
    <cfRule type="cellIs" dxfId="1635" priority="945" stopIfTrue="1" operator="equal">
      <formula>200</formula>
    </cfRule>
  </conditionalFormatting>
  <conditionalFormatting sqref="K49">
    <cfRule type="cellIs" dxfId="1634" priority="944" stopIfTrue="1" operator="equal">
      <formula>200</formula>
    </cfRule>
  </conditionalFormatting>
  <conditionalFormatting sqref="O36">
    <cfRule type="cellIs" dxfId="1633" priority="934" stopIfTrue="1" operator="equal">
      <formula>30</formula>
    </cfRule>
    <cfRule type="cellIs" dxfId="1632" priority="935" stopIfTrue="1" operator="equal">
      <formula>31</formula>
    </cfRule>
    <cfRule type="cellIs" dxfId="1631" priority="936" stopIfTrue="1" operator="equal">
      <formula>32</formula>
    </cfRule>
  </conditionalFormatting>
  <conditionalFormatting sqref="E64:J64">
    <cfRule type="cellIs" dxfId="1630" priority="913" stopIfTrue="1" operator="equal">
      <formula>14</formula>
    </cfRule>
    <cfRule type="cellIs" dxfId="1629" priority="914" stopIfTrue="1" operator="equal">
      <formula>15</formula>
    </cfRule>
    <cfRule type="cellIs" dxfId="1628" priority="915" stopIfTrue="1" operator="equal">
      <formula>23</formula>
    </cfRule>
    <cfRule type="cellIs" dxfId="1627" priority="916" stopIfTrue="1" operator="equal">
      <formula>25</formula>
    </cfRule>
    <cfRule type="cellIs" dxfId="1626" priority="917" stopIfTrue="1" operator="equal">
      <formula>24</formula>
    </cfRule>
    <cfRule type="cellIs" dxfId="1625" priority="918" stopIfTrue="1" operator="equal">
      <formula>25</formula>
    </cfRule>
    <cfRule type="cellIs" dxfId="1624" priority="925" stopIfTrue="1" operator="equal">
      <formula>15</formula>
    </cfRule>
    <cfRule type="cellIs" dxfId="1623" priority="926" stopIfTrue="1" operator="equal">
      <formula>15</formula>
    </cfRule>
    <cfRule type="cellIs" dxfId="1622" priority="927" stopIfTrue="1" operator="equal">
      <formula>15</formula>
    </cfRule>
  </conditionalFormatting>
  <conditionalFormatting sqref="E64:J64">
    <cfRule type="cellIs" dxfId="1621" priority="922" stopIfTrue="1" operator="equal">
      <formula>29</formula>
    </cfRule>
    <cfRule type="cellIs" dxfId="1620" priority="923" stopIfTrue="1" operator="equal">
      <formula>30</formula>
    </cfRule>
    <cfRule type="cellIs" dxfId="1619" priority="924" stopIfTrue="1" operator="equal">
      <formula>31</formula>
    </cfRule>
  </conditionalFormatting>
  <conditionalFormatting sqref="J64">
    <cfRule type="cellIs" dxfId="1618" priority="919" stopIfTrue="1" operator="equal">
      <formula>30</formula>
    </cfRule>
    <cfRule type="cellIs" dxfId="1617" priority="920" stopIfTrue="1" operator="equal">
      <formula>31</formula>
    </cfRule>
    <cfRule type="cellIs" dxfId="1616" priority="921" stopIfTrue="1" operator="equal">
      <formula>32</formula>
    </cfRule>
  </conditionalFormatting>
  <conditionalFormatting sqref="E55:J55">
    <cfRule type="cellIs" dxfId="1615" priority="898" stopIfTrue="1" operator="equal">
      <formula>14</formula>
    </cfRule>
    <cfRule type="cellIs" dxfId="1614" priority="899" stopIfTrue="1" operator="equal">
      <formula>15</formula>
    </cfRule>
    <cfRule type="cellIs" dxfId="1613" priority="900" stopIfTrue="1" operator="equal">
      <formula>23</formula>
    </cfRule>
    <cfRule type="cellIs" dxfId="1612" priority="901" stopIfTrue="1" operator="equal">
      <formula>25</formula>
    </cfRule>
    <cfRule type="cellIs" dxfId="1611" priority="902" stopIfTrue="1" operator="equal">
      <formula>24</formula>
    </cfRule>
    <cfRule type="cellIs" dxfId="1610" priority="903" stopIfTrue="1" operator="equal">
      <formula>25</formula>
    </cfRule>
    <cfRule type="cellIs" dxfId="1609" priority="910" stopIfTrue="1" operator="equal">
      <formula>15</formula>
    </cfRule>
    <cfRule type="cellIs" dxfId="1608" priority="911" stopIfTrue="1" operator="equal">
      <formula>15</formula>
    </cfRule>
    <cfRule type="cellIs" dxfId="1607" priority="912" stopIfTrue="1" operator="equal">
      <formula>15</formula>
    </cfRule>
  </conditionalFormatting>
  <conditionalFormatting sqref="E55:J55">
    <cfRule type="cellIs" dxfId="1606" priority="907" stopIfTrue="1" operator="equal">
      <formula>29</formula>
    </cfRule>
    <cfRule type="cellIs" dxfId="1605" priority="908" stopIfTrue="1" operator="equal">
      <formula>30</formula>
    </cfRule>
    <cfRule type="cellIs" dxfId="1604" priority="909" stopIfTrue="1" operator="equal">
      <formula>31</formula>
    </cfRule>
  </conditionalFormatting>
  <conditionalFormatting sqref="J55">
    <cfRule type="cellIs" dxfId="1603" priority="904" stopIfTrue="1" operator="equal">
      <formula>30</formula>
    </cfRule>
    <cfRule type="cellIs" dxfId="1602" priority="905" stopIfTrue="1" operator="equal">
      <formula>31</formula>
    </cfRule>
    <cfRule type="cellIs" dxfId="1601" priority="906" stopIfTrue="1" operator="equal">
      <formula>32</formula>
    </cfRule>
  </conditionalFormatting>
  <conditionalFormatting sqref="E50:J50">
    <cfRule type="cellIs" dxfId="1600" priority="883" stopIfTrue="1" operator="equal">
      <formula>14</formula>
    </cfRule>
    <cfRule type="cellIs" dxfId="1599" priority="884" stopIfTrue="1" operator="equal">
      <formula>15</formula>
    </cfRule>
    <cfRule type="cellIs" dxfId="1598" priority="885" stopIfTrue="1" operator="equal">
      <formula>23</formula>
    </cfRule>
    <cfRule type="cellIs" dxfId="1597" priority="886" stopIfTrue="1" operator="equal">
      <formula>25</formula>
    </cfRule>
    <cfRule type="cellIs" dxfId="1596" priority="887" stopIfTrue="1" operator="equal">
      <formula>24</formula>
    </cfRule>
    <cfRule type="cellIs" dxfId="1595" priority="888" stopIfTrue="1" operator="equal">
      <formula>25</formula>
    </cfRule>
    <cfRule type="cellIs" dxfId="1594" priority="895" stopIfTrue="1" operator="equal">
      <formula>15</formula>
    </cfRule>
    <cfRule type="cellIs" dxfId="1593" priority="896" stopIfTrue="1" operator="equal">
      <formula>15</formula>
    </cfRule>
    <cfRule type="cellIs" dxfId="1592" priority="897" stopIfTrue="1" operator="equal">
      <formula>15</formula>
    </cfRule>
  </conditionalFormatting>
  <conditionalFormatting sqref="E50:J50">
    <cfRule type="cellIs" dxfId="1591" priority="892" stopIfTrue="1" operator="equal">
      <formula>29</formula>
    </cfRule>
    <cfRule type="cellIs" dxfId="1590" priority="893" stopIfTrue="1" operator="equal">
      <formula>30</formula>
    </cfRule>
    <cfRule type="cellIs" dxfId="1589" priority="894" stopIfTrue="1" operator="equal">
      <formula>31</formula>
    </cfRule>
  </conditionalFormatting>
  <conditionalFormatting sqref="J50">
    <cfRule type="cellIs" dxfId="1588" priority="889" stopIfTrue="1" operator="equal">
      <formula>30</formula>
    </cfRule>
    <cfRule type="cellIs" dxfId="1587" priority="890" stopIfTrue="1" operator="equal">
      <formula>31</formula>
    </cfRule>
    <cfRule type="cellIs" dxfId="1586" priority="891" stopIfTrue="1" operator="equal">
      <formula>32</formula>
    </cfRule>
  </conditionalFormatting>
  <conditionalFormatting sqref="E49:J49">
    <cfRule type="cellIs" dxfId="1585" priority="868" stopIfTrue="1" operator="equal">
      <formula>14</formula>
    </cfRule>
    <cfRule type="cellIs" dxfId="1584" priority="869" stopIfTrue="1" operator="equal">
      <formula>15</formula>
    </cfRule>
    <cfRule type="cellIs" dxfId="1583" priority="870" stopIfTrue="1" operator="equal">
      <formula>23</formula>
    </cfRule>
    <cfRule type="cellIs" dxfId="1582" priority="871" stopIfTrue="1" operator="equal">
      <formula>25</formula>
    </cfRule>
    <cfRule type="cellIs" dxfId="1581" priority="872" stopIfTrue="1" operator="equal">
      <formula>24</formula>
    </cfRule>
    <cfRule type="cellIs" dxfId="1580" priority="873" stopIfTrue="1" operator="equal">
      <formula>25</formula>
    </cfRule>
    <cfRule type="cellIs" dxfId="1579" priority="880" stopIfTrue="1" operator="equal">
      <formula>15</formula>
    </cfRule>
    <cfRule type="cellIs" dxfId="1578" priority="881" stopIfTrue="1" operator="equal">
      <formula>15</formula>
    </cfRule>
    <cfRule type="cellIs" dxfId="1577" priority="882" stopIfTrue="1" operator="equal">
      <formula>15</formula>
    </cfRule>
  </conditionalFormatting>
  <conditionalFormatting sqref="E49:J49">
    <cfRule type="cellIs" dxfId="1576" priority="877" stopIfTrue="1" operator="equal">
      <formula>29</formula>
    </cfRule>
    <cfRule type="cellIs" dxfId="1575" priority="878" stopIfTrue="1" operator="equal">
      <formula>30</formula>
    </cfRule>
    <cfRule type="cellIs" dxfId="1574" priority="879" stopIfTrue="1" operator="equal">
      <formula>31</formula>
    </cfRule>
  </conditionalFormatting>
  <conditionalFormatting sqref="J49">
    <cfRule type="cellIs" dxfId="1573" priority="874" stopIfTrue="1" operator="equal">
      <formula>30</formula>
    </cfRule>
    <cfRule type="cellIs" dxfId="1572" priority="875" stopIfTrue="1" operator="equal">
      <formula>31</formula>
    </cfRule>
    <cfRule type="cellIs" dxfId="1571" priority="876" stopIfTrue="1" operator="equal">
      <formula>32</formula>
    </cfRule>
  </conditionalFormatting>
  <conditionalFormatting sqref="E59:J59">
    <cfRule type="cellIs" dxfId="1570" priority="853" stopIfTrue="1" operator="equal">
      <formula>14</formula>
    </cfRule>
    <cfRule type="cellIs" dxfId="1569" priority="854" stopIfTrue="1" operator="equal">
      <formula>15</formula>
    </cfRule>
    <cfRule type="cellIs" dxfId="1568" priority="855" stopIfTrue="1" operator="equal">
      <formula>23</formula>
    </cfRule>
    <cfRule type="cellIs" dxfId="1567" priority="856" stopIfTrue="1" operator="equal">
      <formula>25</formula>
    </cfRule>
    <cfRule type="cellIs" dxfId="1566" priority="857" stopIfTrue="1" operator="equal">
      <formula>24</formula>
    </cfRule>
    <cfRule type="cellIs" dxfId="1565" priority="858" stopIfTrue="1" operator="equal">
      <formula>25</formula>
    </cfRule>
    <cfRule type="cellIs" dxfId="1564" priority="865" stopIfTrue="1" operator="equal">
      <formula>15</formula>
    </cfRule>
    <cfRule type="cellIs" dxfId="1563" priority="866" stopIfTrue="1" operator="equal">
      <formula>15</formula>
    </cfRule>
    <cfRule type="cellIs" dxfId="1562" priority="867" stopIfTrue="1" operator="equal">
      <formula>15</formula>
    </cfRule>
  </conditionalFormatting>
  <conditionalFormatting sqref="E59:J59">
    <cfRule type="cellIs" dxfId="1561" priority="862" stopIfTrue="1" operator="equal">
      <formula>29</formula>
    </cfRule>
    <cfRule type="cellIs" dxfId="1560" priority="863" stopIfTrue="1" operator="equal">
      <formula>30</formula>
    </cfRule>
    <cfRule type="cellIs" dxfId="1559" priority="864" stopIfTrue="1" operator="equal">
      <formula>31</formula>
    </cfRule>
  </conditionalFormatting>
  <conditionalFormatting sqref="J59">
    <cfRule type="cellIs" dxfId="1558" priority="859" stopIfTrue="1" operator="equal">
      <formula>30</formula>
    </cfRule>
    <cfRule type="cellIs" dxfId="1557" priority="860" stopIfTrue="1" operator="equal">
      <formula>31</formula>
    </cfRule>
    <cfRule type="cellIs" dxfId="1556" priority="861" stopIfTrue="1" operator="equal">
      <formula>32</formula>
    </cfRule>
  </conditionalFormatting>
  <conditionalFormatting sqref="P38 P41">
    <cfRule type="cellIs" dxfId="1555" priority="837" stopIfTrue="1" operator="equal">
      <formula>14</formula>
    </cfRule>
    <cfRule type="cellIs" dxfId="1554" priority="838" stopIfTrue="1" operator="equal">
      <formula>15</formula>
    </cfRule>
    <cfRule type="cellIs" dxfId="1553" priority="839" stopIfTrue="1" operator="equal">
      <formula>23</formula>
    </cfRule>
    <cfRule type="cellIs" dxfId="1552" priority="840" stopIfTrue="1" operator="equal">
      <formula>25</formula>
    </cfRule>
    <cfRule type="cellIs" dxfId="1551" priority="841" stopIfTrue="1" operator="equal">
      <formula>24</formula>
    </cfRule>
    <cfRule type="cellIs" dxfId="1550" priority="842" stopIfTrue="1" operator="equal">
      <formula>25</formula>
    </cfRule>
    <cfRule type="cellIs" dxfId="1549" priority="849" stopIfTrue="1" operator="equal">
      <formula>15</formula>
    </cfRule>
    <cfRule type="cellIs" dxfId="1548" priority="851" stopIfTrue="1" operator="equal">
      <formula>15</formula>
    </cfRule>
    <cfRule type="cellIs" dxfId="1547" priority="852" stopIfTrue="1" operator="equal">
      <formula>15</formula>
    </cfRule>
  </conditionalFormatting>
  <conditionalFormatting sqref="Q38 Q41:Q42">
    <cfRule type="cellIs" dxfId="1546" priority="850" stopIfTrue="1" operator="equal">
      <formula>200</formula>
    </cfRule>
  </conditionalFormatting>
  <conditionalFormatting sqref="P38 P41">
    <cfRule type="cellIs" dxfId="1545" priority="846" stopIfTrue="1" operator="equal">
      <formula>29</formula>
    </cfRule>
    <cfRule type="cellIs" dxfId="1544" priority="847" stopIfTrue="1" operator="equal">
      <formula>30</formula>
    </cfRule>
    <cfRule type="cellIs" dxfId="1543" priority="848" stopIfTrue="1" operator="equal">
      <formula>31</formula>
    </cfRule>
  </conditionalFormatting>
  <conditionalFormatting sqref="P41:P42 P38">
    <cfRule type="cellIs" dxfId="1542" priority="843" stopIfTrue="1" operator="equal">
      <formula>30</formula>
    </cfRule>
    <cfRule type="cellIs" dxfId="1541" priority="844" stopIfTrue="1" operator="equal">
      <formula>31</formula>
    </cfRule>
    <cfRule type="cellIs" dxfId="1540" priority="845" stopIfTrue="1" operator="equal">
      <formula>32</formula>
    </cfRule>
  </conditionalFormatting>
  <conditionalFormatting sqref="P39">
    <cfRule type="cellIs" dxfId="1539" priority="822" stopIfTrue="1" operator="equal">
      <formula>14</formula>
    </cfRule>
    <cfRule type="cellIs" dxfId="1538" priority="823" stopIfTrue="1" operator="equal">
      <formula>15</formula>
    </cfRule>
    <cfRule type="cellIs" dxfId="1537" priority="824" stopIfTrue="1" operator="equal">
      <formula>23</formula>
    </cfRule>
    <cfRule type="cellIs" dxfId="1536" priority="825" stopIfTrue="1" operator="equal">
      <formula>25</formula>
    </cfRule>
    <cfRule type="cellIs" dxfId="1535" priority="826" stopIfTrue="1" operator="equal">
      <formula>24</formula>
    </cfRule>
    <cfRule type="cellIs" dxfId="1534" priority="827" stopIfTrue="1" operator="equal">
      <formula>25</formula>
    </cfRule>
    <cfRule type="cellIs" dxfId="1533" priority="834" stopIfTrue="1" operator="equal">
      <formula>15</formula>
    </cfRule>
    <cfRule type="cellIs" dxfId="1532" priority="835" stopIfTrue="1" operator="equal">
      <formula>15</formula>
    </cfRule>
    <cfRule type="cellIs" dxfId="1531" priority="836" stopIfTrue="1" operator="equal">
      <formula>15</formula>
    </cfRule>
  </conditionalFormatting>
  <conditionalFormatting sqref="P39">
    <cfRule type="cellIs" dxfId="1530" priority="831" stopIfTrue="1" operator="equal">
      <formula>29</formula>
    </cfRule>
    <cfRule type="cellIs" dxfId="1529" priority="832" stopIfTrue="1" operator="equal">
      <formula>30</formula>
    </cfRule>
    <cfRule type="cellIs" dxfId="1528" priority="833" stopIfTrue="1" operator="equal">
      <formula>31</formula>
    </cfRule>
  </conditionalFormatting>
  <conditionalFormatting sqref="P39">
    <cfRule type="cellIs" dxfId="1527" priority="828" stopIfTrue="1" operator="equal">
      <formula>30</formula>
    </cfRule>
    <cfRule type="cellIs" dxfId="1526" priority="829" stopIfTrue="1" operator="equal">
      <formula>31</formula>
    </cfRule>
    <cfRule type="cellIs" dxfId="1525" priority="830" stopIfTrue="1" operator="equal">
      <formula>32</formula>
    </cfRule>
  </conditionalFormatting>
  <conditionalFormatting sqref="Q39">
    <cfRule type="cellIs" dxfId="1524" priority="821" stopIfTrue="1" operator="equal">
      <formula>200</formula>
    </cfRule>
  </conditionalFormatting>
  <conditionalFormatting sqref="P40">
    <cfRule type="cellIs" dxfId="1523" priority="805" stopIfTrue="1" operator="equal">
      <formula>14</formula>
    </cfRule>
    <cfRule type="cellIs" dxfId="1522" priority="806" stopIfTrue="1" operator="equal">
      <formula>15</formula>
    </cfRule>
    <cfRule type="cellIs" dxfId="1521" priority="807" stopIfTrue="1" operator="equal">
      <formula>23</formula>
    </cfRule>
    <cfRule type="cellIs" dxfId="1520" priority="808" stopIfTrue="1" operator="equal">
      <formula>25</formula>
    </cfRule>
    <cfRule type="cellIs" dxfId="1519" priority="809" stopIfTrue="1" operator="equal">
      <formula>24</formula>
    </cfRule>
    <cfRule type="cellIs" dxfId="1518" priority="810" stopIfTrue="1" operator="equal">
      <formula>25</formula>
    </cfRule>
    <cfRule type="cellIs" dxfId="1517" priority="817" stopIfTrue="1" operator="equal">
      <formula>15</formula>
    </cfRule>
    <cfRule type="cellIs" dxfId="1516" priority="819" stopIfTrue="1" operator="equal">
      <formula>15</formula>
    </cfRule>
    <cfRule type="cellIs" dxfId="1515" priority="820" stopIfTrue="1" operator="equal">
      <formula>15</formula>
    </cfRule>
  </conditionalFormatting>
  <conditionalFormatting sqref="Q40">
    <cfRule type="cellIs" dxfId="1514" priority="818" stopIfTrue="1" operator="equal">
      <formula>200</formula>
    </cfRule>
  </conditionalFormatting>
  <conditionalFormatting sqref="P40">
    <cfRule type="cellIs" dxfId="1513" priority="814" stopIfTrue="1" operator="equal">
      <formula>29</formula>
    </cfRule>
    <cfRule type="cellIs" dxfId="1512" priority="815" stopIfTrue="1" operator="equal">
      <formula>30</formula>
    </cfRule>
    <cfRule type="cellIs" dxfId="1511" priority="816" stopIfTrue="1" operator="equal">
      <formula>31</formula>
    </cfRule>
  </conditionalFormatting>
  <conditionalFormatting sqref="P40">
    <cfRule type="cellIs" dxfId="1510" priority="811" stopIfTrue="1" operator="equal">
      <formula>30</formula>
    </cfRule>
    <cfRule type="cellIs" dxfId="1509" priority="812" stopIfTrue="1" operator="equal">
      <formula>31</formula>
    </cfRule>
    <cfRule type="cellIs" dxfId="1508" priority="813" stopIfTrue="1" operator="equal">
      <formula>32</formula>
    </cfRule>
  </conditionalFormatting>
  <conditionalFormatting sqref="P37">
    <cfRule type="cellIs" dxfId="1507" priority="789" stopIfTrue="1" operator="equal">
      <formula>14</formula>
    </cfRule>
    <cfRule type="cellIs" dxfId="1506" priority="790" stopIfTrue="1" operator="equal">
      <formula>15</formula>
    </cfRule>
    <cfRule type="cellIs" dxfId="1505" priority="791" stopIfTrue="1" operator="equal">
      <formula>23</formula>
    </cfRule>
    <cfRule type="cellIs" dxfId="1504" priority="792" stopIfTrue="1" operator="equal">
      <formula>25</formula>
    </cfRule>
    <cfRule type="cellIs" dxfId="1503" priority="793" stopIfTrue="1" operator="equal">
      <formula>24</formula>
    </cfRule>
    <cfRule type="cellIs" dxfId="1502" priority="794" stopIfTrue="1" operator="equal">
      <formula>25</formula>
    </cfRule>
    <cfRule type="cellIs" dxfId="1501" priority="801" stopIfTrue="1" operator="equal">
      <formula>15</formula>
    </cfRule>
    <cfRule type="cellIs" dxfId="1500" priority="803" stopIfTrue="1" operator="equal">
      <formula>15</formula>
    </cfRule>
    <cfRule type="cellIs" dxfId="1499" priority="804" stopIfTrue="1" operator="equal">
      <formula>15</formula>
    </cfRule>
  </conditionalFormatting>
  <conditionalFormatting sqref="Q37">
    <cfRule type="cellIs" dxfId="1498" priority="802" stopIfTrue="1" operator="equal">
      <formula>200</formula>
    </cfRule>
  </conditionalFormatting>
  <conditionalFormatting sqref="P37">
    <cfRule type="cellIs" dxfId="1497" priority="798" stopIfTrue="1" operator="equal">
      <formula>29</formula>
    </cfRule>
    <cfRule type="cellIs" dxfId="1496" priority="799" stopIfTrue="1" operator="equal">
      <formula>30</formula>
    </cfRule>
    <cfRule type="cellIs" dxfId="1495" priority="800" stopIfTrue="1" operator="equal">
      <formula>31</formula>
    </cfRule>
  </conditionalFormatting>
  <conditionalFormatting sqref="P37">
    <cfRule type="cellIs" dxfId="1494" priority="795" stopIfTrue="1" operator="equal">
      <formula>30</formula>
    </cfRule>
    <cfRule type="cellIs" dxfId="1493" priority="796" stopIfTrue="1" operator="equal">
      <formula>31</formula>
    </cfRule>
    <cfRule type="cellIs" dxfId="1492" priority="797" stopIfTrue="1" operator="equal">
      <formula>32</formula>
    </cfRule>
  </conditionalFormatting>
  <conditionalFormatting sqref="F24:J25">
    <cfRule type="cellIs" dxfId="1491" priority="644" stopIfTrue="1" operator="equal">
      <formula>14</formula>
    </cfRule>
    <cfRule type="cellIs" dxfId="1490" priority="645" stopIfTrue="1" operator="equal">
      <formula>15</formula>
    </cfRule>
    <cfRule type="cellIs" dxfId="1489" priority="646" stopIfTrue="1" operator="equal">
      <formula>23</formula>
    </cfRule>
    <cfRule type="cellIs" dxfId="1488" priority="647" stopIfTrue="1" operator="equal">
      <formula>25</formula>
    </cfRule>
    <cfRule type="cellIs" dxfId="1487" priority="648" stopIfTrue="1" operator="equal">
      <formula>24</formula>
    </cfRule>
    <cfRule type="cellIs" dxfId="1486" priority="649" stopIfTrue="1" operator="equal">
      <formula>25</formula>
    </cfRule>
    <cfRule type="cellIs" dxfId="1485" priority="656" stopIfTrue="1" operator="equal">
      <formula>15</formula>
    </cfRule>
    <cfRule type="cellIs" dxfId="1484" priority="658" stopIfTrue="1" operator="equal">
      <formula>15</formula>
    </cfRule>
    <cfRule type="cellIs" dxfId="1483" priority="659" stopIfTrue="1" operator="equal">
      <formula>15</formula>
    </cfRule>
  </conditionalFormatting>
  <conditionalFormatting sqref="K24:K25">
    <cfRule type="cellIs" dxfId="1482" priority="657" stopIfTrue="1" operator="equal">
      <formula>200</formula>
    </cfRule>
  </conditionalFormatting>
  <conditionalFormatting sqref="F24:J25">
    <cfRule type="cellIs" dxfId="1481" priority="653" stopIfTrue="1" operator="equal">
      <formula>29</formula>
    </cfRule>
    <cfRule type="cellIs" dxfId="1480" priority="654" stopIfTrue="1" operator="equal">
      <formula>30</formula>
    </cfRule>
    <cfRule type="cellIs" dxfId="1479" priority="655" stopIfTrue="1" operator="equal">
      <formula>31</formula>
    </cfRule>
  </conditionalFormatting>
  <conditionalFormatting sqref="J24:J25">
    <cfRule type="cellIs" dxfId="1478" priority="650" stopIfTrue="1" operator="equal">
      <formula>30</formula>
    </cfRule>
    <cfRule type="cellIs" dxfId="1477" priority="651" stopIfTrue="1" operator="equal">
      <formula>31</formula>
    </cfRule>
    <cfRule type="cellIs" dxfId="1476" priority="652" stopIfTrue="1" operator="equal">
      <formula>32</formula>
    </cfRule>
  </conditionalFormatting>
  <conditionalFormatting sqref="K19">
    <cfRule type="cellIs" dxfId="1475" priority="506" stopIfTrue="1" operator="equal">
      <formula>200</formula>
    </cfRule>
  </conditionalFormatting>
  <conditionalFormatting sqref="K51">
    <cfRule type="cellIs" dxfId="1474" priority="740" stopIfTrue="1" operator="equal">
      <formula>200</formula>
    </cfRule>
  </conditionalFormatting>
  <conditionalFormatting sqref="E51:J51">
    <cfRule type="cellIs" dxfId="1473" priority="725" stopIfTrue="1" operator="equal">
      <formula>14</formula>
    </cfRule>
    <cfRule type="cellIs" dxfId="1472" priority="726" stopIfTrue="1" operator="equal">
      <formula>15</formula>
    </cfRule>
    <cfRule type="cellIs" dxfId="1471" priority="727" stopIfTrue="1" operator="equal">
      <formula>23</formula>
    </cfRule>
    <cfRule type="cellIs" dxfId="1470" priority="728" stopIfTrue="1" operator="equal">
      <formula>25</formula>
    </cfRule>
    <cfRule type="cellIs" dxfId="1469" priority="729" stopIfTrue="1" operator="equal">
      <formula>24</formula>
    </cfRule>
    <cfRule type="cellIs" dxfId="1468" priority="730" stopIfTrue="1" operator="equal">
      <formula>25</formula>
    </cfRule>
    <cfRule type="cellIs" dxfId="1467" priority="737" stopIfTrue="1" operator="equal">
      <formula>15</formula>
    </cfRule>
    <cfRule type="cellIs" dxfId="1466" priority="738" stopIfTrue="1" operator="equal">
      <formula>15</formula>
    </cfRule>
    <cfRule type="cellIs" dxfId="1465" priority="739" stopIfTrue="1" operator="equal">
      <formula>15</formula>
    </cfRule>
  </conditionalFormatting>
  <conditionalFormatting sqref="E51:J51">
    <cfRule type="cellIs" dxfId="1464" priority="734" stopIfTrue="1" operator="equal">
      <formula>29</formula>
    </cfRule>
    <cfRule type="cellIs" dxfId="1463" priority="735" stopIfTrue="1" operator="equal">
      <formula>30</formula>
    </cfRule>
    <cfRule type="cellIs" dxfId="1462" priority="736" stopIfTrue="1" operator="equal">
      <formula>31</formula>
    </cfRule>
  </conditionalFormatting>
  <conditionalFormatting sqref="J51">
    <cfRule type="cellIs" dxfId="1461" priority="731" stopIfTrue="1" operator="equal">
      <formula>30</formula>
    </cfRule>
    <cfRule type="cellIs" dxfId="1460" priority="732" stopIfTrue="1" operator="equal">
      <formula>31</formula>
    </cfRule>
    <cfRule type="cellIs" dxfId="1459" priority="733" stopIfTrue="1" operator="equal">
      <formula>32</formula>
    </cfRule>
  </conditionalFormatting>
  <conditionalFormatting sqref="K50">
    <cfRule type="cellIs" dxfId="1458" priority="724" stopIfTrue="1" operator="equal">
      <formula>200</formula>
    </cfRule>
  </conditionalFormatting>
  <conditionalFormatting sqref="K49">
    <cfRule type="cellIs" dxfId="1457" priority="723" stopIfTrue="1" operator="equal">
      <formula>200</formula>
    </cfRule>
  </conditionalFormatting>
  <conditionalFormatting sqref="E49:J49">
    <cfRule type="cellIs" dxfId="1456" priority="708" stopIfTrue="1" operator="equal">
      <formula>14</formula>
    </cfRule>
    <cfRule type="cellIs" dxfId="1455" priority="709" stopIfTrue="1" operator="equal">
      <formula>15</formula>
    </cfRule>
    <cfRule type="cellIs" dxfId="1454" priority="710" stopIfTrue="1" operator="equal">
      <formula>23</formula>
    </cfRule>
    <cfRule type="cellIs" dxfId="1453" priority="711" stopIfTrue="1" operator="equal">
      <formula>25</formula>
    </cfRule>
    <cfRule type="cellIs" dxfId="1452" priority="712" stopIfTrue="1" operator="equal">
      <formula>24</formula>
    </cfRule>
    <cfRule type="cellIs" dxfId="1451" priority="713" stopIfTrue="1" operator="equal">
      <formula>25</formula>
    </cfRule>
    <cfRule type="cellIs" dxfId="1450" priority="720" stopIfTrue="1" operator="equal">
      <formula>15</formula>
    </cfRule>
    <cfRule type="cellIs" dxfId="1449" priority="721" stopIfTrue="1" operator="equal">
      <formula>15</formula>
    </cfRule>
    <cfRule type="cellIs" dxfId="1448" priority="722" stopIfTrue="1" operator="equal">
      <formula>15</formula>
    </cfRule>
  </conditionalFormatting>
  <conditionalFormatting sqref="E49:J49">
    <cfRule type="cellIs" dxfId="1447" priority="717" stopIfTrue="1" operator="equal">
      <formula>29</formula>
    </cfRule>
    <cfRule type="cellIs" dxfId="1446" priority="718" stopIfTrue="1" operator="equal">
      <formula>30</formula>
    </cfRule>
    <cfRule type="cellIs" dxfId="1445" priority="719" stopIfTrue="1" operator="equal">
      <formula>31</formula>
    </cfRule>
  </conditionalFormatting>
  <conditionalFormatting sqref="J49">
    <cfRule type="cellIs" dxfId="1444" priority="714" stopIfTrue="1" operator="equal">
      <formula>30</formula>
    </cfRule>
    <cfRule type="cellIs" dxfId="1443" priority="715" stopIfTrue="1" operator="equal">
      <formula>31</formula>
    </cfRule>
    <cfRule type="cellIs" dxfId="1442" priority="716" stopIfTrue="1" operator="equal">
      <formula>32</formula>
    </cfRule>
  </conditionalFormatting>
  <conditionalFormatting sqref="K50">
    <cfRule type="cellIs" dxfId="1441" priority="707" stopIfTrue="1" operator="equal">
      <formula>200</formula>
    </cfRule>
  </conditionalFormatting>
  <conditionalFormatting sqref="E50:J50">
    <cfRule type="cellIs" dxfId="1440" priority="692" stopIfTrue="1" operator="equal">
      <formula>14</formula>
    </cfRule>
    <cfRule type="cellIs" dxfId="1439" priority="693" stopIfTrue="1" operator="equal">
      <formula>15</formula>
    </cfRule>
    <cfRule type="cellIs" dxfId="1438" priority="694" stopIfTrue="1" operator="equal">
      <formula>23</formula>
    </cfRule>
    <cfRule type="cellIs" dxfId="1437" priority="695" stopIfTrue="1" operator="equal">
      <formula>25</formula>
    </cfRule>
    <cfRule type="cellIs" dxfId="1436" priority="696" stopIfTrue="1" operator="equal">
      <formula>24</formula>
    </cfRule>
    <cfRule type="cellIs" dxfId="1435" priority="697" stopIfTrue="1" operator="equal">
      <formula>25</formula>
    </cfRule>
    <cfRule type="cellIs" dxfId="1434" priority="704" stopIfTrue="1" operator="equal">
      <formula>15</formula>
    </cfRule>
    <cfRule type="cellIs" dxfId="1433" priority="705" stopIfTrue="1" operator="equal">
      <formula>15</formula>
    </cfRule>
    <cfRule type="cellIs" dxfId="1432" priority="706" stopIfTrue="1" operator="equal">
      <formula>15</formula>
    </cfRule>
  </conditionalFormatting>
  <conditionalFormatting sqref="E50:J50">
    <cfRule type="cellIs" dxfId="1431" priority="701" stopIfTrue="1" operator="equal">
      <formula>29</formula>
    </cfRule>
    <cfRule type="cellIs" dxfId="1430" priority="702" stopIfTrue="1" operator="equal">
      <formula>30</formula>
    </cfRule>
    <cfRule type="cellIs" dxfId="1429" priority="703" stopIfTrue="1" operator="equal">
      <formula>31</formula>
    </cfRule>
  </conditionalFormatting>
  <conditionalFormatting sqref="J50">
    <cfRule type="cellIs" dxfId="1428" priority="698" stopIfTrue="1" operator="equal">
      <formula>30</formula>
    </cfRule>
    <cfRule type="cellIs" dxfId="1427" priority="699" stopIfTrue="1" operator="equal">
      <formula>31</formula>
    </cfRule>
    <cfRule type="cellIs" dxfId="1426" priority="700" stopIfTrue="1" operator="equal">
      <formula>32</formula>
    </cfRule>
  </conditionalFormatting>
  <conditionalFormatting sqref="E27:J27">
    <cfRule type="cellIs" dxfId="1425" priority="379" stopIfTrue="1" operator="equal">
      <formula>14</formula>
    </cfRule>
    <cfRule type="cellIs" dxfId="1424" priority="380" stopIfTrue="1" operator="equal">
      <formula>15</formula>
    </cfRule>
    <cfRule type="cellIs" dxfId="1423" priority="381" stopIfTrue="1" operator="equal">
      <formula>23</formula>
    </cfRule>
    <cfRule type="cellIs" dxfId="1422" priority="382" stopIfTrue="1" operator="equal">
      <formula>25</formula>
    </cfRule>
    <cfRule type="cellIs" dxfId="1421" priority="383" stopIfTrue="1" operator="equal">
      <formula>24</formula>
    </cfRule>
    <cfRule type="cellIs" dxfId="1420" priority="384" stopIfTrue="1" operator="equal">
      <formula>25</formula>
    </cfRule>
    <cfRule type="cellIs" dxfId="1419" priority="391" stopIfTrue="1" operator="equal">
      <formula>15</formula>
    </cfRule>
    <cfRule type="cellIs" dxfId="1418" priority="392" stopIfTrue="1" operator="equal">
      <formula>15</formula>
    </cfRule>
    <cfRule type="cellIs" dxfId="1417" priority="393" stopIfTrue="1" operator="equal">
      <formula>15</formula>
    </cfRule>
  </conditionalFormatting>
  <conditionalFormatting sqref="E27:J27">
    <cfRule type="cellIs" dxfId="1416" priority="388" stopIfTrue="1" operator="equal">
      <formula>29</formula>
    </cfRule>
    <cfRule type="cellIs" dxfId="1415" priority="389" stopIfTrue="1" operator="equal">
      <formula>30</formula>
    </cfRule>
    <cfRule type="cellIs" dxfId="1414" priority="390" stopIfTrue="1" operator="equal">
      <formula>31</formula>
    </cfRule>
  </conditionalFormatting>
  <conditionalFormatting sqref="J27">
    <cfRule type="cellIs" dxfId="1413" priority="385" stopIfTrue="1" operator="equal">
      <formula>30</formula>
    </cfRule>
    <cfRule type="cellIs" dxfId="1412" priority="386" stopIfTrue="1" operator="equal">
      <formula>31</formula>
    </cfRule>
    <cfRule type="cellIs" dxfId="1411" priority="387" stopIfTrue="1" operator="equal">
      <formula>32</formula>
    </cfRule>
  </conditionalFormatting>
  <conditionalFormatting sqref="K27">
    <cfRule type="cellIs" dxfId="1410" priority="378" stopIfTrue="1" operator="equal">
      <formula>200</formula>
    </cfRule>
  </conditionalFormatting>
  <conditionalFormatting sqref="K27">
    <cfRule type="cellIs" dxfId="1409" priority="377" stopIfTrue="1" operator="equal">
      <formula>200</formula>
    </cfRule>
  </conditionalFormatting>
  <conditionalFormatting sqref="F27:J27">
    <cfRule type="cellIs" dxfId="1408" priority="361" stopIfTrue="1" operator="equal">
      <formula>14</formula>
    </cfRule>
    <cfRule type="cellIs" dxfId="1407" priority="362" stopIfTrue="1" operator="equal">
      <formula>15</formula>
    </cfRule>
    <cfRule type="cellIs" dxfId="1406" priority="363" stopIfTrue="1" operator="equal">
      <formula>23</formula>
    </cfRule>
    <cfRule type="cellIs" dxfId="1405" priority="364" stopIfTrue="1" operator="equal">
      <formula>25</formula>
    </cfRule>
    <cfRule type="cellIs" dxfId="1404" priority="365" stopIfTrue="1" operator="equal">
      <formula>24</formula>
    </cfRule>
    <cfRule type="cellIs" dxfId="1403" priority="366" stopIfTrue="1" operator="equal">
      <formula>25</formula>
    </cfRule>
    <cfRule type="cellIs" dxfId="1402" priority="373" stopIfTrue="1" operator="equal">
      <formula>15</formula>
    </cfRule>
    <cfRule type="cellIs" dxfId="1401" priority="375" stopIfTrue="1" operator="equal">
      <formula>15</formula>
    </cfRule>
    <cfRule type="cellIs" dxfId="1400" priority="376" stopIfTrue="1" operator="equal">
      <formula>15</formula>
    </cfRule>
  </conditionalFormatting>
  <conditionalFormatting sqref="K27">
    <cfRule type="cellIs" dxfId="1399" priority="374" stopIfTrue="1" operator="equal">
      <formula>200</formula>
    </cfRule>
  </conditionalFormatting>
  <conditionalFormatting sqref="F27:J27">
    <cfRule type="cellIs" dxfId="1398" priority="370" stopIfTrue="1" operator="equal">
      <formula>29</formula>
    </cfRule>
    <cfRule type="cellIs" dxfId="1397" priority="371" stopIfTrue="1" operator="equal">
      <formula>30</formula>
    </cfRule>
    <cfRule type="cellIs" dxfId="1396" priority="372" stopIfTrue="1" operator="equal">
      <formula>31</formula>
    </cfRule>
  </conditionalFormatting>
  <conditionalFormatting sqref="J27">
    <cfRule type="cellIs" dxfId="1395" priority="367" stopIfTrue="1" operator="equal">
      <formula>30</formula>
    </cfRule>
    <cfRule type="cellIs" dxfId="1394" priority="368" stopIfTrue="1" operator="equal">
      <formula>31</formula>
    </cfRule>
    <cfRule type="cellIs" dxfId="1393" priority="369" stopIfTrue="1" operator="equal">
      <formula>32</formula>
    </cfRule>
  </conditionalFormatting>
  <conditionalFormatting sqref="E45:H45 J45">
    <cfRule type="cellIs" dxfId="1392" priority="345" stopIfTrue="1" operator="equal">
      <formula>14</formula>
    </cfRule>
    <cfRule type="cellIs" dxfId="1391" priority="346" stopIfTrue="1" operator="equal">
      <formula>15</formula>
    </cfRule>
    <cfRule type="cellIs" dxfId="1390" priority="347" stopIfTrue="1" operator="equal">
      <formula>23</formula>
    </cfRule>
    <cfRule type="cellIs" dxfId="1389" priority="348" stopIfTrue="1" operator="equal">
      <formula>25</formula>
    </cfRule>
    <cfRule type="cellIs" dxfId="1388" priority="349" stopIfTrue="1" operator="equal">
      <formula>24</formula>
    </cfRule>
    <cfRule type="cellIs" dxfId="1387" priority="350" stopIfTrue="1" operator="equal">
      <formula>25</formula>
    </cfRule>
    <cfRule type="cellIs" dxfId="1386" priority="357" stopIfTrue="1" operator="equal">
      <formula>15</formula>
    </cfRule>
    <cfRule type="cellIs" dxfId="1385" priority="359" stopIfTrue="1" operator="equal">
      <formula>15</formula>
    </cfRule>
    <cfRule type="cellIs" dxfId="1384" priority="360" stopIfTrue="1" operator="equal">
      <formula>15</formula>
    </cfRule>
  </conditionalFormatting>
  <conditionalFormatting sqref="K45">
    <cfRule type="cellIs" dxfId="1383" priority="358" stopIfTrue="1" operator="equal">
      <formula>200</formula>
    </cfRule>
  </conditionalFormatting>
  <conditionalFormatting sqref="E45:H45 J45">
    <cfRule type="cellIs" dxfId="1382" priority="354" stopIfTrue="1" operator="equal">
      <formula>29</formula>
    </cfRule>
    <cfRule type="cellIs" dxfId="1381" priority="355" stopIfTrue="1" operator="equal">
      <formula>30</formula>
    </cfRule>
    <cfRule type="cellIs" dxfId="1380" priority="356" stopIfTrue="1" operator="equal">
      <formula>31</formula>
    </cfRule>
  </conditionalFormatting>
  <conditionalFormatting sqref="J45">
    <cfRule type="cellIs" dxfId="1379" priority="351" stopIfTrue="1" operator="equal">
      <formula>30</formula>
    </cfRule>
    <cfRule type="cellIs" dxfId="1378" priority="352" stopIfTrue="1" operator="equal">
      <formula>31</formula>
    </cfRule>
    <cfRule type="cellIs" dxfId="1377" priority="353" stopIfTrue="1" operator="equal">
      <formula>32</formula>
    </cfRule>
  </conditionalFormatting>
  <conditionalFormatting sqref="I45">
    <cfRule type="cellIs" dxfId="1376" priority="333" stopIfTrue="1" operator="equal">
      <formula>14</formula>
    </cfRule>
    <cfRule type="cellIs" dxfId="1375" priority="334" stopIfTrue="1" operator="equal">
      <formula>15</formula>
    </cfRule>
    <cfRule type="cellIs" dxfId="1374" priority="335" stopIfTrue="1" operator="equal">
      <formula>23</formula>
    </cfRule>
    <cfRule type="cellIs" dxfId="1373" priority="336" stopIfTrue="1" operator="equal">
      <formula>25</formula>
    </cfRule>
    <cfRule type="cellIs" dxfId="1372" priority="337" stopIfTrue="1" operator="equal">
      <formula>24</formula>
    </cfRule>
    <cfRule type="cellIs" dxfId="1371" priority="338" stopIfTrue="1" operator="equal">
      <formula>25</formula>
    </cfRule>
    <cfRule type="cellIs" dxfId="1370" priority="342" stopIfTrue="1" operator="equal">
      <formula>15</formula>
    </cfRule>
    <cfRule type="cellIs" dxfId="1369" priority="343" stopIfTrue="1" operator="equal">
      <formula>15</formula>
    </cfRule>
    <cfRule type="cellIs" dxfId="1368" priority="344" stopIfTrue="1" operator="equal">
      <formula>15</formula>
    </cfRule>
  </conditionalFormatting>
  <conditionalFormatting sqref="I45">
    <cfRule type="cellIs" dxfId="1367" priority="339" stopIfTrue="1" operator="equal">
      <formula>29</formula>
    </cfRule>
    <cfRule type="cellIs" dxfId="1366" priority="340" stopIfTrue="1" operator="equal">
      <formula>30</formula>
    </cfRule>
    <cfRule type="cellIs" dxfId="1365" priority="341" stopIfTrue="1" operator="equal">
      <formula>31</formula>
    </cfRule>
  </conditionalFormatting>
  <conditionalFormatting sqref="E32:J32 E43 E13:J18 F24:J24 F26:J26 E22:E31 F28:J31">
    <cfRule type="cellIs" dxfId="1364" priority="660" stopIfTrue="1" operator="equal">
      <formula>14</formula>
    </cfRule>
    <cfRule type="cellIs" dxfId="1363" priority="661" stopIfTrue="1" operator="equal">
      <formula>15</formula>
    </cfRule>
    <cfRule type="cellIs" dxfId="1362" priority="662" stopIfTrue="1" operator="equal">
      <formula>23</formula>
    </cfRule>
    <cfRule type="cellIs" dxfId="1361" priority="663" stopIfTrue="1" operator="equal">
      <formula>25</formula>
    </cfRule>
    <cfRule type="cellIs" dxfId="1360" priority="664" stopIfTrue="1" operator="equal">
      <formula>24</formula>
    </cfRule>
    <cfRule type="cellIs" dxfId="1359" priority="665" stopIfTrue="1" operator="equal">
      <formula>25</formula>
    </cfRule>
    <cfRule type="cellIs" dxfId="1358" priority="672" stopIfTrue="1" operator="equal">
      <formula>15</formula>
    </cfRule>
    <cfRule type="cellIs" dxfId="1357" priority="674" stopIfTrue="1" operator="equal">
      <formula>15</formula>
    </cfRule>
    <cfRule type="cellIs" dxfId="1356" priority="675" stopIfTrue="1" operator="equal">
      <formula>15</formula>
    </cfRule>
  </conditionalFormatting>
  <conditionalFormatting sqref="K13:K18 K24 K26 K28:K32">
    <cfRule type="cellIs" dxfId="1355" priority="673" stopIfTrue="1" operator="equal">
      <formula>200</formula>
    </cfRule>
  </conditionalFormatting>
  <conditionalFormatting sqref="E32:J32 E43 E13:J18 F24:J24 F26:J26 E22:E31 F28:J31">
    <cfRule type="cellIs" dxfId="1354" priority="669" stopIfTrue="1" operator="equal">
      <formula>29</formula>
    </cfRule>
    <cfRule type="cellIs" dxfId="1353" priority="670" stopIfTrue="1" operator="equal">
      <formula>30</formula>
    </cfRule>
    <cfRule type="cellIs" dxfId="1352" priority="671" stopIfTrue="1" operator="equal">
      <formula>31</formula>
    </cfRule>
  </conditionalFormatting>
  <conditionalFormatting sqref="J13:J18 J24 J26 J28:J32">
    <cfRule type="cellIs" dxfId="1351" priority="666" stopIfTrue="1" operator="equal">
      <formula>30</formula>
    </cfRule>
    <cfRule type="cellIs" dxfId="1350" priority="667" stopIfTrue="1" operator="equal">
      <formula>31</formula>
    </cfRule>
    <cfRule type="cellIs" dxfId="1349" priority="668" stopIfTrue="1" operator="equal">
      <formula>32</formula>
    </cfRule>
  </conditionalFormatting>
  <conditionalFormatting sqref="F29:J29">
    <cfRule type="cellIs" dxfId="1348" priority="628" stopIfTrue="1" operator="equal">
      <formula>14</formula>
    </cfRule>
    <cfRule type="cellIs" dxfId="1347" priority="629" stopIfTrue="1" operator="equal">
      <formula>15</formula>
    </cfRule>
    <cfRule type="cellIs" dxfId="1346" priority="630" stopIfTrue="1" operator="equal">
      <formula>23</formula>
    </cfRule>
    <cfRule type="cellIs" dxfId="1345" priority="631" stopIfTrue="1" operator="equal">
      <formula>25</formula>
    </cfRule>
    <cfRule type="cellIs" dxfId="1344" priority="632" stopIfTrue="1" operator="equal">
      <formula>24</formula>
    </cfRule>
    <cfRule type="cellIs" dxfId="1343" priority="633" stopIfTrue="1" operator="equal">
      <formula>25</formula>
    </cfRule>
    <cfRule type="cellIs" dxfId="1342" priority="640" stopIfTrue="1" operator="equal">
      <formula>15</formula>
    </cfRule>
    <cfRule type="cellIs" dxfId="1341" priority="642" stopIfTrue="1" operator="equal">
      <formula>15</formula>
    </cfRule>
    <cfRule type="cellIs" dxfId="1340" priority="643" stopIfTrue="1" operator="equal">
      <formula>15</formula>
    </cfRule>
  </conditionalFormatting>
  <conditionalFormatting sqref="K29:K30">
    <cfRule type="cellIs" dxfId="1339" priority="641" stopIfTrue="1" operator="equal">
      <formula>200</formula>
    </cfRule>
  </conditionalFormatting>
  <conditionalFormatting sqref="F29:J29">
    <cfRule type="cellIs" dxfId="1338" priority="637" stopIfTrue="1" operator="equal">
      <formula>29</formula>
    </cfRule>
    <cfRule type="cellIs" dxfId="1337" priority="638" stopIfTrue="1" operator="equal">
      <formula>30</formula>
    </cfRule>
    <cfRule type="cellIs" dxfId="1336" priority="639" stopIfTrue="1" operator="equal">
      <formula>31</formula>
    </cfRule>
  </conditionalFormatting>
  <conditionalFormatting sqref="J29">
    <cfRule type="cellIs" dxfId="1335" priority="634" stopIfTrue="1" operator="equal">
      <formula>30</formula>
    </cfRule>
    <cfRule type="cellIs" dxfId="1334" priority="635" stopIfTrue="1" operator="equal">
      <formula>31</formula>
    </cfRule>
    <cfRule type="cellIs" dxfId="1333" priority="636" stopIfTrue="1" operator="equal">
      <formula>32</formula>
    </cfRule>
  </conditionalFormatting>
  <conditionalFormatting sqref="E36:H36 J36">
    <cfRule type="cellIs" dxfId="1332" priority="612" stopIfTrue="1" operator="equal">
      <formula>14</formula>
    </cfRule>
    <cfRule type="cellIs" dxfId="1331" priority="613" stopIfTrue="1" operator="equal">
      <formula>15</formula>
    </cfRule>
    <cfRule type="cellIs" dxfId="1330" priority="614" stopIfTrue="1" operator="equal">
      <formula>23</formula>
    </cfRule>
    <cfRule type="cellIs" dxfId="1329" priority="615" stopIfTrue="1" operator="equal">
      <formula>25</formula>
    </cfRule>
    <cfRule type="cellIs" dxfId="1328" priority="616" stopIfTrue="1" operator="equal">
      <formula>24</formula>
    </cfRule>
    <cfRule type="cellIs" dxfId="1327" priority="617" stopIfTrue="1" operator="equal">
      <formula>25</formula>
    </cfRule>
    <cfRule type="cellIs" dxfId="1326" priority="624" stopIfTrue="1" operator="equal">
      <formula>15</formula>
    </cfRule>
    <cfRule type="cellIs" dxfId="1325" priority="626" stopIfTrue="1" operator="equal">
      <formula>15</formula>
    </cfRule>
    <cfRule type="cellIs" dxfId="1324" priority="627" stopIfTrue="1" operator="equal">
      <formula>15</formula>
    </cfRule>
  </conditionalFormatting>
  <conditionalFormatting sqref="K36">
    <cfRule type="cellIs" dxfId="1323" priority="625" stopIfTrue="1" operator="equal">
      <formula>200</formula>
    </cfRule>
  </conditionalFormatting>
  <conditionalFormatting sqref="E36:H36 J36">
    <cfRule type="cellIs" dxfId="1322" priority="621" stopIfTrue="1" operator="equal">
      <formula>29</formula>
    </cfRule>
    <cfRule type="cellIs" dxfId="1321" priority="622" stopIfTrue="1" operator="equal">
      <formula>30</formula>
    </cfRule>
    <cfRule type="cellIs" dxfId="1320" priority="623" stopIfTrue="1" operator="equal">
      <formula>31</formula>
    </cfRule>
  </conditionalFormatting>
  <conditionalFormatting sqref="J36">
    <cfRule type="cellIs" dxfId="1319" priority="618" stopIfTrue="1" operator="equal">
      <formula>30</formula>
    </cfRule>
    <cfRule type="cellIs" dxfId="1318" priority="619" stopIfTrue="1" operator="equal">
      <formula>31</formula>
    </cfRule>
    <cfRule type="cellIs" dxfId="1317" priority="620" stopIfTrue="1" operator="equal">
      <formula>32</formula>
    </cfRule>
  </conditionalFormatting>
  <conditionalFormatting sqref="I36">
    <cfRule type="cellIs" dxfId="1316" priority="600" stopIfTrue="1" operator="equal">
      <formula>14</formula>
    </cfRule>
    <cfRule type="cellIs" dxfId="1315" priority="601" stopIfTrue="1" operator="equal">
      <formula>15</formula>
    </cfRule>
    <cfRule type="cellIs" dxfId="1314" priority="602" stopIfTrue="1" operator="equal">
      <formula>23</formula>
    </cfRule>
    <cfRule type="cellIs" dxfId="1313" priority="603" stopIfTrue="1" operator="equal">
      <formula>25</formula>
    </cfRule>
    <cfRule type="cellIs" dxfId="1312" priority="604" stopIfTrue="1" operator="equal">
      <formula>24</formula>
    </cfRule>
    <cfRule type="cellIs" dxfId="1311" priority="605" stopIfTrue="1" operator="equal">
      <formula>25</formula>
    </cfRule>
    <cfRule type="cellIs" dxfId="1310" priority="609" stopIfTrue="1" operator="equal">
      <formula>15</formula>
    </cfRule>
    <cfRule type="cellIs" dxfId="1309" priority="610" stopIfTrue="1" operator="equal">
      <formula>15</formula>
    </cfRule>
    <cfRule type="cellIs" dxfId="1308" priority="611" stopIfTrue="1" operator="equal">
      <formula>15</formula>
    </cfRule>
  </conditionalFormatting>
  <conditionalFormatting sqref="I36">
    <cfRule type="cellIs" dxfId="1307" priority="606" stopIfTrue="1" operator="equal">
      <formula>29</formula>
    </cfRule>
    <cfRule type="cellIs" dxfId="1306" priority="607" stopIfTrue="1" operator="equal">
      <formula>30</formula>
    </cfRule>
    <cfRule type="cellIs" dxfId="1305" priority="608" stopIfTrue="1" operator="equal">
      <formula>31</formula>
    </cfRule>
  </conditionalFormatting>
  <conditionalFormatting sqref="E37:J38 E41:H41 E42:J42">
    <cfRule type="cellIs" dxfId="1304" priority="584" stopIfTrue="1" operator="equal">
      <formula>14</formula>
    </cfRule>
    <cfRule type="cellIs" dxfId="1303" priority="585" stopIfTrue="1" operator="equal">
      <formula>15</formula>
    </cfRule>
    <cfRule type="cellIs" dxfId="1302" priority="586" stopIfTrue="1" operator="equal">
      <formula>23</formula>
    </cfRule>
    <cfRule type="cellIs" dxfId="1301" priority="587" stopIfTrue="1" operator="equal">
      <formula>25</formula>
    </cfRule>
    <cfRule type="cellIs" dxfId="1300" priority="588" stopIfTrue="1" operator="equal">
      <formula>24</formula>
    </cfRule>
    <cfRule type="cellIs" dxfId="1299" priority="589" stopIfTrue="1" operator="equal">
      <formula>25</formula>
    </cfRule>
    <cfRule type="cellIs" dxfId="1298" priority="596" stopIfTrue="1" operator="equal">
      <formula>15</formula>
    </cfRule>
    <cfRule type="cellIs" dxfId="1297" priority="598" stopIfTrue="1" operator="equal">
      <formula>15</formula>
    </cfRule>
    <cfRule type="cellIs" dxfId="1296" priority="599" stopIfTrue="1" operator="equal">
      <formula>15</formula>
    </cfRule>
  </conditionalFormatting>
  <conditionalFormatting sqref="K37:K38 K41:K42">
    <cfRule type="cellIs" dxfId="1295" priority="597" stopIfTrue="1" operator="equal">
      <formula>200</formula>
    </cfRule>
  </conditionalFormatting>
  <conditionalFormatting sqref="E37:J38 E41:H41 E42:J42">
    <cfRule type="cellIs" dxfId="1294" priority="593" stopIfTrue="1" operator="equal">
      <formula>29</formula>
    </cfRule>
    <cfRule type="cellIs" dxfId="1293" priority="594" stopIfTrue="1" operator="equal">
      <formula>30</formula>
    </cfRule>
    <cfRule type="cellIs" dxfId="1292" priority="595" stopIfTrue="1" operator="equal">
      <formula>31</formula>
    </cfRule>
  </conditionalFormatting>
  <conditionalFormatting sqref="J37:J38 J42">
    <cfRule type="cellIs" dxfId="1291" priority="590" stopIfTrue="1" operator="equal">
      <formula>30</formula>
    </cfRule>
    <cfRule type="cellIs" dxfId="1290" priority="591" stopIfTrue="1" operator="equal">
      <formula>31</formula>
    </cfRule>
    <cfRule type="cellIs" dxfId="1289" priority="592" stopIfTrue="1" operator="equal">
      <formula>32</formula>
    </cfRule>
  </conditionalFormatting>
  <conditionalFormatting sqref="K40">
    <cfRule type="cellIs" dxfId="1288" priority="583" stopIfTrue="1" operator="equal">
      <formula>200</formula>
    </cfRule>
  </conditionalFormatting>
  <conditionalFormatting sqref="F40:J40 I41">
    <cfRule type="cellIs" dxfId="1287" priority="568" stopIfTrue="1" operator="equal">
      <formula>14</formula>
    </cfRule>
    <cfRule type="cellIs" dxfId="1286" priority="569" stopIfTrue="1" operator="equal">
      <formula>15</formula>
    </cfRule>
    <cfRule type="cellIs" dxfId="1285" priority="570" stopIfTrue="1" operator="equal">
      <formula>23</formula>
    </cfRule>
    <cfRule type="cellIs" dxfId="1284" priority="571" stopIfTrue="1" operator="equal">
      <formula>25</formula>
    </cfRule>
    <cfRule type="cellIs" dxfId="1283" priority="572" stopIfTrue="1" operator="equal">
      <formula>24</formula>
    </cfRule>
    <cfRule type="cellIs" dxfId="1282" priority="573" stopIfTrue="1" operator="equal">
      <formula>25</formula>
    </cfRule>
    <cfRule type="cellIs" dxfId="1281" priority="580" stopIfTrue="1" operator="equal">
      <formula>15</formula>
    </cfRule>
    <cfRule type="cellIs" dxfId="1280" priority="581" stopIfTrue="1" operator="equal">
      <formula>15</formula>
    </cfRule>
    <cfRule type="cellIs" dxfId="1279" priority="582" stopIfTrue="1" operator="equal">
      <formula>15</formula>
    </cfRule>
  </conditionalFormatting>
  <conditionalFormatting sqref="F40:J40 I41">
    <cfRule type="cellIs" dxfId="1278" priority="577" stopIfTrue="1" operator="equal">
      <formula>29</formula>
    </cfRule>
    <cfRule type="cellIs" dxfId="1277" priority="578" stopIfTrue="1" operator="equal">
      <formula>30</formula>
    </cfRule>
    <cfRule type="cellIs" dxfId="1276" priority="579" stopIfTrue="1" operator="equal">
      <formula>31</formula>
    </cfRule>
  </conditionalFormatting>
  <conditionalFormatting sqref="J40">
    <cfRule type="cellIs" dxfId="1275" priority="574" stopIfTrue="1" operator="equal">
      <formula>30</formula>
    </cfRule>
    <cfRule type="cellIs" dxfId="1274" priority="575" stopIfTrue="1" operator="equal">
      <formula>31</formula>
    </cfRule>
    <cfRule type="cellIs" dxfId="1273" priority="576" stopIfTrue="1" operator="equal">
      <formula>32</formula>
    </cfRule>
  </conditionalFormatting>
  <conditionalFormatting sqref="E40">
    <cfRule type="cellIs" dxfId="1272" priority="556" stopIfTrue="1" operator="equal">
      <formula>14</formula>
    </cfRule>
    <cfRule type="cellIs" dxfId="1271" priority="557" stopIfTrue="1" operator="equal">
      <formula>15</formula>
    </cfRule>
    <cfRule type="cellIs" dxfId="1270" priority="558" stopIfTrue="1" operator="equal">
      <formula>23</formula>
    </cfRule>
    <cfRule type="cellIs" dxfId="1269" priority="559" stopIfTrue="1" operator="equal">
      <formula>25</formula>
    </cfRule>
    <cfRule type="cellIs" dxfId="1268" priority="560" stopIfTrue="1" operator="equal">
      <formula>24</formula>
    </cfRule>
    <cfRule type="cellIs" dxfId="1267" priority="561" stopIfTrue="1" operator="equal">
      <formula>25</formula>
    </cfRule>
    <cfRule type="cellIs" dxfId="1266" priority="565" stopIfTrue="1" operator="equal">
      <formula>15</formula>
    </cfRule>
    <cfRule type="cellIs" dxfId="1265" priority="566" stopIfTrue="1" operator="equal">
      <formula>15</formula>
    </cfRule>
    <cfRule type="cellIs" dxfId="1264" priority="567" stopIfTrue="1" operator="equal">
      <formula>15</formula>
    </cfRule>
  </conditionalFormatting>
  <conditionalFormatting sqref="E40">
    <cfRule type="cellIs" dxfId="1263" priority="562" stopIfTrue="1" operator="equal">
      <formula>29</formula>
    </cfRule>
    <cfRule type="cellIs" dxfId="1262" priority="563" stopIfTrue="1" operator="equal">
      <formula>30</formula>
    </cfRule>
    <cfRule type="cellIs" dxfId="1261" priority="564" stopIfTrue="1" operator="equal">
      <formula>31</formula>
    </cfRule>
  </conditionalFormatting>
  <conditionalFormatting sqref="J41">
    <cfRule type="cellIs" dxfId="1260" priority="541" stopIfTrue="1" operator="equal">
      <formula>14</formula>
    </cfRule>
    <cfRule type="cellIs" dxfId="1259" priority="542" stopIfTrue="1" operator="equal">
      <formula>15</formula>
    </cfRule>
    <cfRule type="cellIs" dxfId="1258" priority="543" stopIfTrue="1" operator="equal">
      <formula>23</formula>
    </cfRule>
    <cfRule type="cellIs" dxfId="1257" priority="544" stopIfTrue="1" operator="equal">
      <formula>25</formula>
    </cfRule>
    <cfRule type="cellIs" dxfId="1256" priority="545" stopIfTrue="1" operator="equal">
      <formula>24</formula>
    </cfRule>
    <cfRule type="cellIs" dxfId="1255" priority="546" stopIfTrue="1" operator="equal">
      <formula>25</formula>
    </cfRule>
    <cfRule type="cellIs" dxfId="1254" priority="553" stopIfTrue="1" operator="equal">
      <formula>15</formula>
    </cfRule>
    <cfRule type="cellIs" dxfId="1253" priority="554" stopIfTrue="1" operator="equal">
      <formula>15</formula>
    </cfRule>
    <cfRule type="cellIs" dxfId="1252" priority="555" stopIfTrue="1" operator="equal">
      <formula>15</formula>
    </cfRule>
  </conditionalFormatting>
  <conditionalFormatting sqref="J41">
    <cfRule type="cellIs" dxfId="1251" priority="550" stopIfTrue="1" operator="equal">
      <formula>29</formula>
    </cfRule>
    <cfRule type="cellIs" dxfId="1250" priority="551" stopIfTrue="1" operator="equal">
      <formula>30</formula>
    </cfRule>
    <cfRule type="cellIs" dxfId="1249" priority="552" stopIfTrue="1" operator="equal">
      <formula>31</formula>
    </cfRule>
  </conditionalFormatting>
  <conditionalFormatting sqref="J41">
    <cfRule type="cellIs" dxfId="1248" priority="547" stopIfTrue="1" operator="equal">
      <formula>30</formula>
    </cfRule>
    <cfRule type="cellIs" dxfId="1247" priority="548" stopIfTrue="1" operator="equal">
      <formula>31</formula>
    </cfRule>
    <cfRule type="cellIs" dxfId="1246" priority="549" stopIfTrue="1" operator="equal">
      <formula>32</formula>
    </cfRule>
  </conditionalFormatting>
  <conditionalFormatting sqref="F23:J23 F19:H22 J19:J22 E18:E23">
    <cfRule type="cellIs" dxfId="1245" priority="525" stopIfTrue="1" operator="equal">
      <formula>14</formula>
    </cfRule>
    <cfRule type="cellIs" dxfId="1244" priority="526" stopIfTrue="1" operator="equal">
      <formula>15</formula>
    </cfRule>
    <cfRule type="cellIs" dxfId="1243" priority="527" stopIfTrue="1" operator="equal">
      <formula>23</formula>
    </cfRule>
    <cfRule type="cellIs" dxfId="1242" priority="528" stopIfTrue="1" operator="equal">
      <formula>25</formula>
    </cfRule>
    <cfRule type="cellIs" dxfId="1241" priority="529" stopIfTrue="1" operator="equal">
      <formula>24</formula>
    </cfRule>
    <cfRule type="cellIs" dxfId="1240" priority="530" stopIfTrue="1" operator="equal">
      <formula>25</formula>
    </cfRule>
    <cfRule type="cellIs" dxfId="1239" priority="537" stopIfTrue="1" operator="equal">
      <formula>15</formula>
    </cfRule>
    <cfRule type="cellIs" dxfId="1238" priority="539" stopIfTrue="1" operator="equal">
      <formula>15</formula>
    </cfRule>
    <cfRule type="cellIs" dxfId="1237" priority="540" stopIfTrue="1" operator="equal">
      <formula>15</formula>
    </cfRule>
  </conditionalFormatting>
  <conditionalFormatting sqref="K20 K22:K23">
    <cfRule type="cellIs" dxfId="1236" priority="538" stopIfTrue="1" operator="equal">
      <formula>200</formula>
    </cfRule>
  </conditionalFormatting>
  <conditionalFormatting sqref="F23:J23 F19:H22 J19:J22 E18:E23">
    <cfRule type="cellIs" dxfId="1235" priority="534" stopIfTrue="1" operator="equal">
      <formula>29</formula>
    </cfRule>
    <cfRule type="cellIs" dxfId="1234" priority="535" stopIfTrue="1" operator="equal">
      <formula>30</formula>
    </cfRule>
    <cfRule type="cellIs" dxfId="1233" priority="536" stopIfTrue="1" operator="equal">
      <formula>31</formula>
    </cfRule>
  </conditionalFormatting>
  <conditionalFormatting sqref="J22:J23 J20">
    <cfRule type="cellIs" dxfId="1232" priority="531" stopIfTrue="1" operator="equal">
      <formula>30</formula>
    </cfRule>
    <cfRule type="cellIs" dxfId="1231" priority="532" stopIfTrue="1" operator="equal">
      <formula>31</formula>
    </cfRule>
    <cfRule type="cellIs" dxfId="1230" priority="533" stopIfTrue="1" operator="equal">
      <formula>32</formula>
    </cfRule>
  </conditionalFormatting>
  <conditionalFormatting sqref="F21:H21 J21">
    <cfRule type="cellIs" dxfId="1229" priority="509" stopIfTrue="1" operator="equal">
      <formula>14</formula>
    </cfRule>
    <cfRule type="cellIs" dxfId="1228" priority="510" stopIfTrue="1" operator="equal">
      <formula>15</formula>
    </cfRule>
    <cfRule type="cellIs" dxfId="1227" priority="511" stopIfTrue="1" operator="equal">
      <formula>23</formula>
    </cfRule>
    <cfRule type="cellIs" dxfId="1226" priority="512" stopIfTrue="1" operator="equal">
      <formula>25</formula>
    </cfRule>
    <cfRule type="cellIs" dxfId="1225" priority="513" stopIfTrue="1" operator="equal">
      <formula>24</formula>
    </cfRule>
    <cfRule type="cellIs" dxfId="1224" priority="514" stopIfTrue="1" operator="equal">
      <formula>25</formula>
    </cfRule>
    <cfRule type="cellIs" dxfId="1223" priority="521" stopIfTrue="1" operator="equal">
      <formula>15</formula>
    </cfRule>
    <cfRule type="cellIs" dxfId="1222" priority="523" stopIfTrue="1" operator="equal">
      <formula>15</formula>
    </cfRule>
    <cfRule type="cellIs" dxfId="1221" priority="524" stopIfTrue="1" operator="equal">
      <formula>15</formula>
    </cfRule>
  </conditionalFormatting>
  <conditionalFormatting sqref="K21">
    <cfRule type="cellIs" dxfId="1220" priority="522" stopIfTrue="1" operator="equal">
      <formula>200</formula>
    </cfRule>
  </conditionalFormatting>
  <conditionalFormatting sqref="F21:H21 J21">
    <cfRule type="cellIs" dxfId="1219" priority="518" stopIfTrue="1" operator="equal">
      <formula>29</formula>
    </cfRule>
    <cfRule type="cellIs" dxfId="1218" priority="519" stopIfTrue="1" operator="equal">
      <formula>30</formula>
    </cfRule>
    <cfRule type="cellIs" dxfId="1217" priority="520" stopIfTrue="1" operator="equal">
      <formula>31</formula>
    </cfRule>
  </conditionalFormatting>
  <conditionalFormatting sqref="J21">
    <cfRule type="cellIs" dxfId="1216" priority="515" stopIfTrue="1" operator="equal">
      <formula>30</formula>
    </cfRule>
    <cfRule type="cellIs" dxfId="1215" priority="516" stopIfTrue="1" operator="equal">
      <formula>31</formula>
    </cfRule>
    <cfRule type="cellIs" dxfId="1214" priority="517" stopIfTrue="1" operator="equal">
      <formula>32</formula>
    </cfRule>
  </conditionalFormatting>
  <conditionalFormatting sqref="F19:H19 J19">
    <cfRule type="cellIs" dxfId="1213" priority="493" stopIfTrue="1" operator="equal">
      <formula>14</formula>
    </cfRule>
    <cfRule type="cellIs" dxfId="1212" priority="494" stopIfTrue="1" operator="equal">
      <formula>15</formula>
    </cfRule>
    <cfRule type="cellIs" dxfId="1211" priority="495" stopIfTrue="1" operator="equal">
      <formula>23</formula>
    </cfRule>
    <cfRule type="cellIs" dxfId="1210" priority="496" stopIfTrue="1" operator="equal">
      <formula>25</formula>
    </cfRule>
    <cfRule type="cellIs" dxfId="1209" priority="497" stopIfTrue="1" operator="equal">
      <formula>24</formula>
    </cfRule>
    <cfRule type="cellIs" dxfId="1208" priority="498" stopIfTrue="1" operator="equal">
      <formula>25</formula>
    </cfRule>
    <cfRule type="cellIs" dxfId="1207" priority="505" stopIfTrue="1" operator="equal">
      <formula>15</formula>
    </cfRule>
    <cfRule type="cellIs" dxfId="1206" priority="507" stopIfTrue="1" operator="equal">
      <formula>15</formula>
    </cfRule>
    <cfRule type="cellIs" dxfId="1205" priority="508" stopIfTrue="1" operator="equal">
      <formula>15</formula>
    </cfRule>
  </conditionalFormatting>
  <conditionalFormatting sqref="F19:H19 J19">
    <cfRule type="cellIs" dxfId="1204" priority="502" stopIfTrue="1" operator="equal">
      <formula>29</formula>
    </cfRule>
    <cfRule type="cellIs" dxfId="1203" priority="503" stopIfTrue="1" operator="equal">
      <formula>30</formula>
    </cfRule>
    <cfRule type="cellIs" dxfId="1202" priority="504" stopIfTrue="1" operator="equal">
      <formula>31</formula>
    </cfRule>
  </conditionalFormatting>
  <conditionalFormatting sqref="J19">
    <cfRule type="cellIs" dxfId="1201" priority="499" stopIfTrue="1" operator="equal">
      <formula>30</formula>
    </cfRule>
    <cfRule type="cellIs" dxfId="1200" priority="500" stopIfTrue="1" operator="equal">
      <formula>31</formula>
    </cfRule>
    <cfRule type="cellIs" dxfId="1199" priority="501" stopIfTrue="1" operator="equal">
      <formula>32</formula>
    </cfRule>
  </conditionalFormatting>
  <conditionalFormatting sqref="I20 I22">
    <cfRule type="cellIs" dxfId="1198" priority="481" stopIfTrue="1" operator="equal">
      <formula>14</formula>
    </cfRule>
    <cfRule type="cellIs" dxfId="1197" priority="482" stopIfTrue="1" operator="equal">
      <formula>15</formula>
    </cfRule>
    <cfRule type="cellIs" dxfId="1196" priority="483" stopIfTrue="1" operator="equal">
      <formula>23</formula>
    </cfRule>
    <cfRule type="cellIs" dxfId="1195" priority="484" stopIfTrue="1" operator="equal">
      <formula>25</formula>
    </cfRule>
    <cfRule type="cellIs" dxfId="1194" priority="485" stopIfTrue="1" operator="equal">
      <formula>24</formula>
    </cfRule>
    <cfRule type="cellIs" dxfId="1193" priority="486" stopIfTrue="1" operator="equal">
      <formula>25</formula>
    </cfRule>
    <cfRule type="cellIs" dxfId="1192" priority="490" stopIfTrue="1" operator="equal">
      <formula>15</formula>
    </cfRule>
    <cfRule type="cellIs" dxfId="1191" priority="491" stopIfTrue="1" operator="equal">
      <formula>15</formula>
    </cfRule>
    <cfRule type="cellIs" dxfId="1190" priority="492" stopIfTrue="1" operator="equal">
      <formula>15</formula>
    </cfRule>
  </conditionalFormatting>
  <conditionalFormatting sqref="I20 I22">
    <cfRule type="cellIs" dxfId="1189" priority="487" stopIfTrue="1" operator="equal">
      <formula>29</formula>
    </cfRule>
    <cfRule type="cellIs" dxfId="1188" priority="488" stopIfTrue="1" operator="equal">
      <formula>30</formula>
    </cfRule>
    <cfRule type="cellIs" dxfId="1187" priority="489" stopIfTrue="1" operator="equal">
      <formula>31</formula>
    </cfRule>
  </conditionalFormatting>
  <conditionalFormatting sqref="I21">
    <cfRule type="cellIs" dxfId="1186" priority="469" stopIfTrue="1" operator="equal">
      <formula>14</formula>
    </cfRule>
    <cfRule type="cellIs" dxfId="1185" priority="470" stopIfTrue="1" operator="equal">
      <formula>15</formula>
    </cfRule>
    <cfRule type="cellIs" dxfId="1184" priority="471" stopIfTrue="1" operator="equal">
      <formula>23</formula>
    </cfRule>
    <cfRule type="cellIs" dxfId="1183" priority="472" stopIfTrue="1" operator="equal">
      <formula>25</formula>
    </cfRule>
    <cfRule type="cellIs" dxfId="1182" priority="473" stopIfTrue="1" operator="equal">
      <formula>24</formula>
    </cfRule>
    <cfRule type="cellIs" dxfId="1181" priority="474" stopIfTrue="1" operator="equal">
      <formula>25</formula>
    </cfRule>
    <cfRule type="cellIs" dxfId="1180" priority="478" stopIfTrue="1" operator="equal">
      <formula>15</formula>
    </cfRule>
    <cfRule type="cellIs" dxfId="1179" priority="479" stopIfTrue="1" operator="equal">
      <formula>15</formula>
    </cfRule>
    <cfRule type="cellIs" dxfId="1178" priority="480" stopIfTrue="1" operator="equal">
      <formula>15</formula>
    </cfRule>
  </conditionalFormatting>
  <conditionalFormatting sqref="I21">
    <cfRule type="cellIs" dxfId="1177" priority="475" stopIfTrue="1" operator="equal">
      <formula>29</formula>
    </cfRule>
    <cfRule type="cellIs" dxfId="1176" priority="476" stopIfTrue="1" operator="equal">
      <formula>30</formula>
    </cfRule>
    <cfRule type="cellIs" dxfId="1175" priority="477" stopIfTrue="1" operator="equal">
      <formula>31</formula>
    </cfRule>
  </conditionalFormatting>
  <conditionalFormatting sqref="I19">
    <cfRule type="cellIs" dxfId="1174" priority="457" stopIfTrue="1" operator="equal">
      <formula>14</formula>
    </cfRule>
    <cfRule type="cellIs" dxfId="1173" priority="458" stopIfTrue="1" operator="equal">
      <formula>15</formula>
    </cfRule>
    <cfRule type="cellIs" dxfId="1172" priority="459" stopIfTrue="1" operator="equal">
      <formula>23</formula>
    </cfRule>
    <cfRule type="cellIs" dxfId="1171" priority="460" stopIfTrue="1" operator="equal">
      <formula>25</formula>
    </cfRule>
    <cfRule type="cellIs" dxfId="1170" priority="461" stopIfTrue="1" operator="equal">
      <formula>24</formula>
    </cfRule>
    <cfRule type="cellIs" dxfId="1169" priority="462" stopIfTrue="1" operator="equal">
      <formula>25</formula>
    </cfRule>
    <cfRule type="cellIs" dxfId="1168" priority="466" stopIfTrue="1" operator="equal">
      <formula>15</formula>
    </cfRule>
    <cfRule type="cellIs" dxfId="1167" priority="467" stopIfTrue="1" operator="equal">
      <formula>15</formula>
    </cfRule>
    <cfRule type="cellIs" dxfId="1166" priority="468" stopIfTrue="1" operator="equal">
      <formula>15</formula>
    </cfRule>
  </conditionalFormatting>
  <conditionalFormatting sqref="I19">
    <cfRule type="cellIs" dxfId="1165" priority="463" stopIfTrue="1" operator="equal">
      <formula>29</formula>
    </cfRule>
    <cfRule type="cellIs" dxfId="1164" priority="464" stopIfTrue="1" operator="equal">
      <formula>30</formula>
    </cfRule>
    <cfRule type="cellIs" dxfId="1163" priority="465" stopIfTrue="1" operator="equal">
      <formula>31</formula>
    </cfRule>
  </conditionalFormatting>
  <conditionalFormatting sqref="E39">
    <cfRule type="cellIs" dxfId="1162" priority="445" stopIfTrue="1" operator="equal">
      <formula>14</formula>
    </cfRule>
    <cfRule type="cellIs" dxfId="1161" priority="446" stopIfTrue="1" operator="equal">
      <formula>15</formula>
    </cfRule>
    <cfRule type="cellIs" dxfId="1160" priority="447" stopIfTrue="1" operator="equal">
      <formula>23</formula>
    </cfRule>
    <cfRule type="cellIs" dxfId="1159" priority="448" stopIfTrue="1" operator="equal">
      <formula>25</formula>
    </cfRule>
    <cfRule type="cellIs" dxfId="1158" priority="449" stopIfTrue="1" operator="equal">
      <formula>24</formula>
    </cfRule>
    <cfRule type="cellIs" dxfId="1157" priority="450" stopIfTrue="1" operator="equal">
      <formula>25</formula>
    </cfRule>
    <cfRule type="cellIs" dxfId="1156" priority="454" stopIfTrue="1" operator="equal">
      <formula>15</formula>
    </cfRule>
    <cfRule type="cellIs" dxfId="1155" priority="455" stopIfTrue="1" operator="equal">
      <formula>15</formula>
    </cfRule>
    <cfRule type="cellIs" dxfId="1154" priority="456" stopIfTrue="1" operator="equal">
      <formula>15</formula>
    </cfRule>
  </conditionalFormatting>
  <conditionalFormatting sqref="E39">
    <cfRule type="cellIs" dxfId="1153" priority="451" stopIfTrue="1" operator="equal">
      <formula>29</formula>
    </cfRule>
    <cfRule type="cellIs" dxfId="1152" priority="452" stopIfTrue="1" operator="equal">
      <formula>30</formula>
    </cfRule>
    <cfRule type="cellIs" dxfId="1151" priority="453" stopIfTrue="1" operator="equal">
      <formula>31</formula>
    </cfRule>
  </conditionalFormatting>
  <conditionalFormatting sqref="F39:J39">
    <cfRule type="cellIs" dxfId="1150" priority="429" stopIfTrue="1" operator="equal">
      <formula>14</formula>
    </cfRule>
    <cfRule type="cellIs" dxfId="1149" priority="430" stopIfTrue="1" operator="equal">
      <formula>15</formula>
    </cfRule>
    <cfRule type="cellIs" dxfId="1148" priority="431" stopIfTrue="1" operator="equal">
      <formula>23</formula>
    </cfRule>
    <cfRule type="cellIs" dxfId="1147" priority="432" stopIfTrue="1" operator="equal">
      <formula>25</formula>
    </cfRule>
    <cfRule type="cellIs" dxfId="1146" priority="433" stopIfTrue="1" operator="equal">
      <formula>24</formula>
    </cfRule>
    <cfRule type="cellIs" dxfId="1145" priority="434" stopIfTrue="1" operator="equal">
      <formula>25</formula>
    </cfRule>
    <cfRule type="cellIs" dxfId="1144" priority="441" stopIfTrue="1" operator="equal">
      <formula>15</formula>
    </cfRule>
    <cfRule type="cellIs" dxfId="1143" priority="443" stopIfTrue="1" operator="equal">
      <formula>15</formula>
    </cfRule>
    <cfRule type="cellIs" dxfId="1142" priority="444" stopIfTrue="1" operator="equal">
      <formula>15</formula>
    </cfRule>
  </conditionalFormatting>
  <conditionalFormatting sqref="K39">
    <cfRule type="cellIs" dxfId="1141" priority="442" stopIfTrue="1" operator="equal">
      <formula>200</formula>
    </cfRule>
  </conditionalFormatting>
  <conditionalFormatting sqref="F39:J39">
    <cfRule type="cellIs" dxfId="1140" priority="438" stopIfTrue="1" operator="equal">
      <formula>29</formula>
    </cfRule>
    <cfRule type="cellIs" dxfId="1139" priority="439" stopIfTrue="1" operator="equal">
      <formula>30</formula>
    </cfRule>
    <cfRule type="cellIs" dxfId="1138" priority="440" stopIfTrue="1" operator="equal">
      <formula>31</formula>
    </cfRule>
  </conditionalFormatting>
  <conditionalFormatting sqref="J39">
    <cfRule type="cellIs" dxfId="1137" priority="435" stopIfTrue="1" operator="equal">
      <formula>30</formula>
    </cfRule>
    <cfRule type="cellIs" dxfId="1136" priority="436" stopIfTrue="1" operator="equal">
      <formula>31</formula>
    </cfRule>
    <cfRule type="cellIs" dxfId="1135" priority="437" stopIfTrue="1" operator="equal">
      <formula>32</formula>
    </cfRule>
  </conditionalFormatting>
  <conditionalFormatting sqref="K18">
    <cfRule type="cellIs" dxfId="1134" priority="310" stopIfTrue="1" operator="equal">
      <formula>200</formula>
    </cfRule>
  </conditionalFormatting>
  <conditionalFormatting sqref="K19 K21">
    <cfRule type="cellIs" dxfId="1133" priority="332" stopIfTrue="1" operator="equal">
      <formula>200</formula>
    </cfRule>
  </conditionalFormatting>
  <conditionalFormatting sqref="J21 J19">
    <cfRule type="cellIs" dxfId="1132" priority="329" stopIfTrue="1" operator="equal">
      <formula>30</formula>
    </cfRule>
    <cfRule type="cellIs" dxfId="1131" priority="330" stopIfTrue="1" operator="equal">
      <formula>31</formula>
    </cfRule>
    <cfRule type="cellIs" dxfId="1130" priority="331" stopIfTrue="1" operator="equal">
      <formula>32</formula>
    </cfRule>
  </conditionalFormatting>
  <conditionalFormatting sqref="F20:H20 J20">
    <cfRule type="cellIs" dxfId="1129" priority="313" stopIfTrue="1" operator="equal">
      <formula>14</formula>
    </cfRule>
    <cfRule type="cellIs" dxfId="1128" priority="314" stopIfTrue="1" operator="equal">
      <formula>15</formula>
    </cfRule>
    <cfRule type="cellIs" dxfId="1127" priority="315" stopIfTrue="1" operator="equal">
      <formula>23</formula>
    </cfRule>
    <cfRule type="cellIs" dxfId="1126" priority="316" stopIfTrue="1" operator="equal">
      <formula>25</formula>
    </cfRule>
    <cfRule type="cellIs" dxfId="1125" priority="317" stopIfTrue="1" operator="equal">
      <formula>24</formula>
    </cfRule>
    <cfRule type="cellIs" dxfId="1124" priority="318" stopIfTrue="1" operator="equal">
      <formula>25</formula>
    </cfRule>
    <cfRule type="cellIs" dxfId="1123" priority="325" stopIfTrue="1" operator="equal">
      <formula>15</formula>
    </cfRule>
    <cfRule type="cellIs" dxfId="1122" priority="327" stopIfTrue="1" operator="equal">
      <formula>15</formula>
    </cfRule>
    <cfRule type="cellIs" dxfId="1121" priority="328" stopIfTrue="1" operator="equal">
      <formula>15</formula>
    </cfRule>
  </conditionalFormatting>
  <conditionalFormatting sqref="K20">
    <cfRule type="cellIs" dxfId="1120" priority="326" stopIfTrue="1" operator="equal">
      <formula>200</formula>
    </cfRule>
  </conditionalFormatting>
  <conditionalFormatting sqref="F20:H20 J20">
    <cfRule type="cellIs" dxfId="1119" priority="322" stopIfTrue="1" operator="equal">
      <formula>29</formula>
    </cfRule>
    <cfRule type="cellIs" dxfId="1118" priority="323" stopIfTrue="1" operator="equal">
      <formula>30</formula>
    </cfRule>
    <cfRule type="cellIs" dxfId="1117" priority="324" stopIfTrue="1" operator="equal">
      <formula>31</formula>
    </cfRule>
  </conditionalFormatting>
  <conditionalFormatting sqref="J20">
    <cfRule type="cellIs" dxfId="1116" priority="319" stopIfTrue="1" operator="equal">
      <formula>30</formula>
    </cfRule>
    <cfRule type="cellIs" dxfId="1115" priority="320" stopIfTrue="1" operator="equal">
      <formula>31</formula>
    </cfRule>
    <cfRule type="cellIs" dxfId="1114" priority="321" stopIfTrue="1" operator="equal">
      <formula>32</formula>
    </cfRule>
  </conditionalFormatting>
  <conditionalFormatting sqref="F18:H18 J18">
    <cfRule type="cellIs" dxfId="1113" priority="297" stopIfTrue="1" operator="equal">
      <formula>14</formula>
    </cfRule>
    <cfRule type="cellIs" dxfId="1112" priority="298" stopIfTrue="1" operator="equal">
      <formula>15</formula>
    </cfRule>
    <cfRule type="cellIs" dxfId="1111" priority="299" stopIfTrue="1" operator="equal">
      <formula>23</formula>
    </cfRule>
    <cfRule type="cellIs" dxfId="1110" priority="300" stopIfTrue="1" operator="equal">
      <formula>25</formula>
    </cfRule>
    <cfRule type="cellIs" dxfId="1109" priority="301" stopIfTrue="1" operator="equal">
      <formula>24</formula>
    </cfRule>
    <cfRule type="cellIs" dxfId="1108" priority="302" stopIfTrue="1" operator="equal">
      <formula>25</formula>
    </cfRule>
    <cfRule type="cellIs" dxfId="1107" priority="309" stopIfTrue="1" operator="equal">
      <formula>15</formula>
    </cfRule>
    <cfRule type="cellIs" dxfId="1106" priority="311" stopIfTrue="1" operator="equal">
      <formula>15</formula>
    </cfRule>
    <cfRule type="cellIs" dxfId="1105" priority="312" stopIfTrue="1" operator="equal">
      <formula>15</formula>
    </cfRule>
  </conditionalFormatting>
  <conditionalFormatting sqref="F18:H18 J18">
    <cfRule type="cellIs" dxfId="1104" priority="306" stopIfTrue="1" operator="equal">
      <formula>29</formula>
    </cfRule>
    <cfRule type="cellIs" dxfId="1103" priority="307" stopIfTrue="1" operator="equal">
      <formula>30</formula>
    </cfRule>
    <cfRule type="cellIs" dxfId="1102" priority="308" stopIfTrue="1" operator="equal">
      <formula>31</formula>
    </cfRule>
  </conditionalFormatting>
  <conditionalFormatting sqref="J18">
    <cfRule type="cellIs" dxfId="1101" priority="303" stopIfTrue="1" operator="equal">
      <formula>30</formula>
    </cfRule>
    <cfRule type="cellIs" dxfId="1100" priority="304" stopIfTrue="1" operator="equal">
      <formula>31</formula>
    </cfRule>
    <cfRule type="cellIs" dxfId="1099" priority="305" stopIfTrue="1" operator="equal">
      <formula>32</formula>
    </cfRule>
  </conditionalFormatting>
  <conditionalFormatting sqref="I19 I21">
    <cfRule type="cellIs" dxfId="1098" priority="285" stopIfTrue="1" operator="equal">
      <formula>14</formula>
    </cfRule>
    <cfRule type="cellIs" dxfId="1097" priority="286" stopIfTrue="1" operator="equal">
      <formula>15</formula>
    </cfRule>
    <cfRule type="cellIs" dxfId="1096" priority="287" stopIfTrue="1" operator="equal">
      <formula>23</formula>
    </cfRule>
    <cfRule type="cellIs" dxfId="1095" priority="288" stopIfTrue="1" operator="equal">
      <formula>25</formula>
    </cfRule>
    <cfRule type="cellIs" dxfId="1094" priority="289" stopIfTrue="1" operator="equal">
      <formula>24</formula>
    </cfRule>
    <cfRule type="cellIs" dxfId="1093" priority="290" stopIfTrue="1" operator="equal">
      <formula>25</formula>
    </cfRule>
    <cfRule type="cellIs" dxfId="1092" priority="294" stopIfTrue="1" operator="equal">
      <formula>15</formula>
    </cfRule>
    <cfRule type="cellIs" dxfId="1091" priority="295" stopIfTrue="1" operator="equal">
      <formula>15</formula>
    </cfRule>
    <cfRule type="cellIs" dxfId="1090" priority="296" stopIfTrue="1" operator="equal">
      <formula>15</formula>
    </cfRule>
  </conditionalFormatting>
  <conditionalFormatting sqref="I19 I21">
    <cfRule type="cellIs" dxfId="1089" priority="291" stopIfTrue="1" operator="equal">
      <formula>29</formula>
    </cfRule>
    <cfRule type="cellIs" dxfId="1088" priority="292" stopIfTrue="1" operator="equal">
      <formula>30</formula>
    </cfRule>
    <cfRule type="cellIs" dxfId="1087" priority="293" stopIfTrue="1" operator="equal">
      <formula>31</formula>
    </cfRule>
  </conditionalFormatting>
  <conditionalFormatting sqref="I20">
    <cfRule type="cellIs" dxfId="1086" priority="273" stopIfTrue="1" operator="equal">
      <formula>14</formula>
    </cfRule>
    <cfRule type="cellIs" dxfId="1085" priority="274" stopIfTrue="1" operator="equal">
      <formula>15</formula>
    </cfRule>
    <cfRule type="cellIs" dxfId="1084" priority="275" stopIfTrue="1" operator="equal">
      <formula>23</formula>
    </cfRule>
    <cfRule type="cellIs" dxfId="1083" priority="276" stopIfTrue="1" operator="equal">
      <formula>25</formula>
    </cfRule>
    <cfRule type="cellIs" dxfId="1082" priority="277" stopIfTrue="1" operator="equal">
      <formula>24</formula>
    </cfRule>
    <cfRule type="cellIs" dxfId="1081" priority="278" stopIfTrue="1" operator="equal">
      <formula>25</formula>
    </cfRule>
    <cfRule type="cellIs" dxfId="1080" priority="282" stopIfTrue="1" operator="equal">
      <formula>15</formula>
    </cfRule>
    <cfRule type="cellIs" dxfId="1079" priority="283" stopIfTrue="1" operator="equal">
      <formula>15</formula>
    </cfRule>
    <cfRule type="cellIs" dxfId="1078" priority="284" stopIfTrue="1" operator="equal">
      <formula>15</formula>
    </cfRule>
  </conditionalFormatting>
  <conditionalFormatting sqref="I20">
    <cfRule type="cellIs" dxfId="1077" priority="279" stopIfTrue="1" operator="equal">
      <formula>29</formula>
    </cfRule>
    <cfRule type="cellIs" dxfId="1076" priority="280" stopIfTrue="1" operator="equal">
      <formula>30</formula>
    </cfRule>
    <cfRule type="cellIs" dxfId="1075" priority="281" stopIfTrue="1" operator="equal">
      <formula>31</formula>
    </cfRule>
  </conditionalFormatting>
  <conditionalFormatting sqref="I18">
    <cfRule type="cellIs" dxfId="1074" priority="261" stopIfTrue="1" operator="equal">
      <formula>14</formula>
    </cfRule>
    <cfRule type="cellIs" dxfId="1073" priority="262" stopIfTrue="1" operator="equal">
      <formula>15</formula>
    </cfRule>
    <cfRule type="cellIs" dxfId="1072" priority="263" stopIfTrue="1" operator="equal">
      <formula>23</formula>
    </cfRule>
    <cfRule type="cellIs" dxfId="1071" priority="264" stopIfTrue="1" operator="equal">
      <formula>25</formula>
    </cfRule>
    <cfRule type="cellIs" dxfId="1070" priority="265" stopIfTrue="1" operator="equal">
      <formula>24</formula>
    </cfRule>
    <cfRule type="cellIs" dxfId="1069" priority="266" stopIfTrue="1" operator="equal">
      <formula>25</formula>
    </cfRule>
    <cfRule type="cellIs" dxfId="1068" priority="270" stopIfTrue="1" operator="equal">
      <formula>15</formula>
    </cfRule>
    <cfRule type="cellIs" dxfId="1067" priority="271" stopIfTrue="1" operator="equal">
      <formula>15</formula>
    </cfRule>
    <cfRule type="cellIs" dxfId="1066" priority="272" stopIfTrue="1" operator="equal">
      <formula>15</formula>
    </cfRule>
  </conditionalFormatting>
  <conditionalFormatting sqref="I18">
    <cfRule type="cellIs" dxfId="1065" priority="267" stopIfTrue="1" operator="equal">
      <formula>29</formula>
    </cfRule>
    <cfRule type="cellIs" dxfId="1064" priority="268" stopIfTrue="1" operator="equal">
      <formula>30</formula>
    </cfRule>
    <cfRule type="cellIs" dxfId="1063" priority="269" stopIfTrue="1" operator="equal">
      <formula>31</formula>
    </cfRule>
  </conditionalFormatting>
  <conditionalFormatting sqref="F22:J23">
    <cfRule type="cellIs" dxfId="1062" priority="245" stopIfTrue="1" operator="equal">
      <formula>14</formula>
    </cfRule>
    <cfRule type="cellIs" dxfId="1061" priority="246" stopIfTrue="1" operator="equal">
      <formula>15</formula>
    </cfRule>
    <cfRule type="cellIs" dxfId="1060" priority="247" stopIfTrue="1" operator="equal">
      <formula>23</formula>
    </cfRule>
    <cfRule type="cellIs" dxfId="1059" priority="248" stopIfTrue="1" operator="equal">
      <formula>25</formula>
    </cfRule>
    <cfRule type="cellIs" dxfId="1058" priority="249" stopIfTrue="1" operator="equal">
      <formula>24</formula>
    </cfRule>
    <cfRule type="cellIs" dxfId="1057" priority="250" stopIfTrue="1" operator="equal">
      <formula>25</formula>
    </cfRule>
    <cfRule type="cellIs" dxfId="1056" priority="257" stopIfTrue="1" operator="equal">
      <formula>15</formula>
    </cfRule>
    <cfRule type="cellIs" dxfId="1055" priority="259" stopIfTrue="1" operator="equal">
      <formula>15</formula>
    </cfRule>
    <cfRule type="cellIs" dxfId="1054" priority="260" stopIfTrue="1" operator="equal">
      <formula>15</formula>
    </cfRule>
  </conditionalFormatting>
  <conditionalFormatting sqref="K22:K23">
    <cfRule type="cellIs" dxfId="1053" priority="258" stopIfTrue="1" operator="equal">
      <formula>200</formula>
    </cfRule>
  </conditionalFormatting>
  <conditionalFormatting sqref="F22:J23">
    <cfRule type="cellIs" dxfId="1052" priority="254" stopIfTrue="1" operator="equal">
      <formula>29</formula>
    </cfRule>
    <cfRule type="cellIs" dxfId="1051" priority="255" stopIfTrue="1" operator="equal">
      <formula>30</formula>
    </cfRule>
    <cfRule type="cellIs" dxfId="1050" priority="256" stopIfTrue="1" operator="equal">
      <formula>31</formula>
    </cfRule>
  </conditionalFormatting>
  <conditionalFormatting sqref="J22:J23">
    <cfRule type="cellIs" dxfId="1049" priority="251" stopIfTrue="1" operator="equal">
      <formula>30</formula>
    </cfRule>
    <cfRule type="cellIs" dxfId="1048" priority="252" stopIfTrue="1" operator="equal">
      <formula>31</formula>
    </cfRule>
    <cfRule type="cellIs" dxfId="1047" priority="253" stopIfTrue="1" operator="equal">
      <formula>32</formula>
    </cfRule>
  </conditionalFormatting>
  <conditionalFormatting sqref="E25:J25">
    <cfRule type="cellIs" dxfId="1046" priority="214" stopIfTrue="1" operator="equal">
      <formula>14</formula>
    </cfRule>
    <cfRule type="cellIs" dxfId="1045" priority="215" stopIfTrue="1" operator="equal">
      <formula>15</formula>
    </cfRule>
    <cfRule type="cellIs" dxfId="1044" priority="216" stopIfTrue="1" operator="equal">
      <formula>23</formula>
    </cfRule>
    <cfRule type="cellIs" dxfId="1043" priority="217" stopIfTrue="1" operator="equal">
      <formula>25</formula>
    </cfRule>
    <cfRule type="cellIs" dxfId="1042" priority="218" stopIfTrue="1" operator="equal">
      <formula>24</formula>
    </cfRule>
    <cfRule type="cellIs" dxfId="1041" priority="219" stopIfTrue="1" operator="equal">
      <formula>25</formula>
    </cfRule>
    <cfRule type="cellIs" dxfId="1040" priority="226" stopIfTrue="1" operator="equal">
      <formula>15</formula>
    </cfRule>
    <cfRule type="cellIs" dxfId="1039" priority="227" stopIfTrue="1" operator="equal">
      <formula>15</formula>
    </cfRule>
    <cfRule type="cellIs" dxfId="1038" priority="228" stopIfTrue="1" operator="equal">
      <formula>15</formula>
    </cfRule>
  </conditionalFormatting>
  <conditionalFormatting sqref="E25:J25">
    <cfRule type="cellIs" dxfId="1037" priority="223" stopIfTrue="1" operator="equal">
      <formula>29</formula>
    </cfRule>
    <cfRule type="cellIs" dxfId="1036" priority="224" stopIfTrue="1" operator="equal">
      <formula>30</formula>
    </cfRule>
    <cfRule type="cellIs" dxfId="1035" priority="225" stopIfTrue="1" operator="equal">
      <formula>31</formula>
    </cfRule>
  </conditionalFormatting>
  <conditionalFormatting sqref="J25">
    <cfRule type="cellIs" dxfId="1034" priority="220" stopIfTrue="1" operator="equal">
      <formula>30</formula>
    </cfRule>
    <cfRule type="cellIs" dxfId="1033" priority="221" stopIfTrue="1" operator="equal">
      <formula>31</formula>
    </cfRule>
    <cfRule type="cellIs" dxfId="1032" priority="222" stopIfTrue="1" operator="equal">
      <formula>32</formula>
    </cfRule>
  </conditionalFormatting>
  <conditionalFormatting sqref="K25">
    <cfRule type="cellIs" dxfId="1031" priority="213" stopIfTrue="1" operator="equal">
      <formula>200</formula>
    </cfRule>
  </conditionalFormatting>
  <conditionalFormatting sqref="K25">
    <cfRule type="cellIs" dxfId="1030" priority="212" stopIfTrue="1" operator="equal">
      <formula>200</formula>
    </cfRule>
  </conditionalFormatting>
  <conditionalFormatting sqref="F25:J25">
    <cfRule type="cellIs" dxfId="1029" priority="196" stopIfTrue="1" operator="equal">
      <formula>14</formula>
    </cfRule>
    <cfRule type="cellIs" dxfId="1028" priority="197" stopIfTrue="1" operator="equal">
      <formula>15</formula>
    </cfRule>
    <cfRule type="cellIs" dxfId="1027" priority="198" stopIfTrue="1" operator="equal">
      <formula>23</formula>
    </cfRule>
    <cfRule type="cellIs" dxfId="1026" priority="199" stopIfTrue="1" operator="equal">
      <formula>25</formula>
    </cfRule>
    <cfRule type="cellIs" dxfId="1025" priority="200" stopIfTrue="1" operator="equal">
      <formula>24</formula>
    </cfRule>
    <cfRule type="cellIs" dxfId="1024" priority="201" stopIfTrue="1" operator="equal">
      <formula>25</formula>
    </cfRule>
    <cfRule type="cellIs" dxfId="1023" priority="208" stopIfTrue="1" operator="equal">
      <formula>15</formula>
    </cfRule>
    <cfRule type="cellIs" dxfId="1022" priority="210" stopIfTrue="1" operator="equal">
      <formula>15</formula>
    </cfRule>
    <cfRule type="cellIs" dxfId="1021" priority="211" stopIfTrue="1" operator="equal">
      <formula>15</formula>
    </cfRule>
  </conditionalFormatting>
  <conditionalFormatting sqref="K25">
    <cfRule type="cellIs" dxfId="1020" priority="209" stopIfTrue="1" operator="equal">
      <formula>200</formula>
    </cfRule>
  </conditionalFormatting>
  <conditionalFormatting sqref="F25:J25">
    <cfRule type="cellIs" dxfId="1019" priority="205" stopIfTrue="1" operator="equal">
      <formula>29</formula>
    </cfRule>
    <cfRule type="cellIs" dxfId="1018" priority="206" stopIfTrue="1" operator="equal">
      <formula>30</formula>
    </cfRule>
    <cfRule type="cellIs" dxfId="1017" priority="207" stopIfTrue="1" operator="equal">
      <formula>31</formula>
    </cfRule>
  </conditionalFormatting>
  <conditionalFormatting sqref="J25">
    <cfRule type="cellIs" dxfId="1016" priority="202" stopIfTrue="1" operator="equal">
      <formula>30</formula>
    </cfRule>
    <cfRule type="cellIs" dxfId="1015" priority="203" stopIfTrue="1" operator="equal">
      <formula>31</formula>
    </cfRule>
    <cfRule type="cellIs" dxfId="1014" priority="204" stopIfTrue="1" operator="equal">
      <formula>32</formula>
    </cfRule>
  </conditionalFormatting>
  <conditionalFormatting sqref="F27:J27">
    <cfRule type="cellIs" dxfId="1013" priority="229" stopIfTrue="1" operator="equal">
      <formula>14</formula>
    </cfRule>
    <cfRule type="cellIs" dxfId="1012" priority="230" stopIfTrue="1" operator="equal">
      <formula>15</formula>
    </cfRule>
    <cfRule type="cellIs" dxfId="1011" priority="231" stopIfTrue="1" operator="equal">
      <formula>23</formula>
    </cfRule>
    <cfRule type="cellIs" dxfId="1010" priority="232" stopIfTrue="1" operator="equal">
      <formula>25</formula>
    </cfRule>
    <cfRule type="cellIs" dxfId="1009" priority="233" stopIfTrue="1" operator="equal">
      <formula>24</formula>
    </cfRule>
    <cfRule type="cellIs" dxfId="1008" priority="234" stopIfTrue="1" operator="equal">
      <formula>25</formula>
    </cfRule>
    <cfRule type="cellIs" dxfId="1007" priority="241" stopIfTrue="1" operator="equal">
      <formula>15</formula>
    </cfRule>
    <cfRule type="cellIs" dxfId="1006" priority="243" stopIfTrue="1" operator="equal">
      <formula>15</formula>
    </cfRule>
    <cfRule type="cellIs" dxfId="1005" priority="244" stopIfTrue="1" operator="equal">
      <formula>15</formula>
    </cfRule>
  </conditionalFormatting>
  <conditionalFormatting sqref="K27">
    <cfRule type="cellIs" dxfId="1004" priority="242" stopIfTrue="1" operator="equal">
      <formula>200</formula>
    </cfRule>
  </conditionalFormatting>
  <conditionalFormatting sqref="F27:J27">
    <cfRule type="cellIs" dxfId="1003" priority="238" stopIfTrue="1" operator="equal">
      <formula>29</formula>
    </cfRule>
    <cfRule type="cellIs" dxfId="1002" priority="239" stopIfTrue="1" operator="equal">
      <formula>30</formula>
    </cfRule>
    <cfRule type="cellIs" dxfId="1001" priority="240" stopIfTrue="1" operator="equal">
      <formula>31</formula>
    </cfRule>
  </conditionalFormatting>
  <conditionalFormatting sqref="J27">
    <cfRule type="cellIs" dxfId="1000" priority="235" stopIfTrue="1" operator="equal">
      <formula>30</formula>
    </cfRule>
    <cfRule type="cellIs" dxfId="999" priority="236" stopIfTrue="1" operator="equal">
      <formula>31</formula>
    </cfRule>
    <cfRule type="cellIs" dxfId="998" priority="237" stopIfTrue="1" operator="equal">
      <formula>32</formula>
    </cfRule>
  </conditionalFormatting>
  <conditionalFormatting sqref="F31:J31">
    <cfRule type="cellIs" dxfId="997" priority="180" stopIfTrue="1" operator="equal">
      <formula>14</formula>
    </cfRule>
    <cfRule type="cellIs" dxfId="996" priority="181" stopIfTrue="1" operator="equal">
      <formula>15</formula>
    </cfRule>
    <cfRule type="cellIs" dxfId="995" priority="182" stopIfTrue="1" operator="equal">
      <formula>23</formula>
    </cfRule>
    <cfRule type="cellIs" dxfId="994" priority="183" stopIfTrue="1" operator="equal">
      <formula>25</formula>
    </cfRule>
    <cfRule type="cellIs" dxfId="993" priority="184" stopIfTrue="1" operator="equal">
      <formula>24</formula>
    </cfRule>
    <cfRule type="cellIs" dxfId="992" priority="185" stopIfTrue="1" operator="equal">
      <formula>25</formula>
    </cfRule>
    <cfRule type="cellIs" dxfId="991" priority="192" stopIfTrue="1" operator="equal">
      <formula>15</formula>
    </cfRule>
    <cfRule type="cellIs" dxfId="990" priority="194" stopIfTrue="1" operator="equal">
      <formula>15</formula>
    </cfRule>
    <cfRule type="cellIs" dxfId="989" priority="195" stopIfTrue="1" operator="equal">
      <formula>15</formula>
    </cfRule>
  </conditionalFormatting>
  <conditionalFormatting sqref="K31">
    <cfRule type="cellIs" dxfId="988" priority="193" stopIfTrue="1" operator="equal">
      <formula>200</formula>
    </cfRule>
  </conditionalFormatting>
  <conditionalFormatting sqref="F31:J31">
    <cfRule type="cellIs" dxfId="987" priority="189" stopIfTrue="1" operator="equal">
      <formula>29</formula>
    </cfRule>
    <cfRule type="cellIs" dxfId="986" priority="190" stopIfTrue="1" operator="equal">
      <formula>30</formula>
    </cfRule>
    <cfRule type="cellIs" dxfId="985" priority="191" stopIfTrue="1" operator="equal">
      <formula>31</formula>
    </cfRule>
  </conditionalFormatting>
  <conditionalFormatting sqref="J31">
    <cfRule type="cellIs" dxfId="984" priority="186" stopIfTrue="1" operator="equal">
      <formula>30</formula>
    </cfRule>
    <cfRule type="cellIs" dxfId="983" priority="187" stopIfTrue="1" operator="equal">
      <formula>31</formula>
    </cfRule>
    <cfRule type="cellIs" dxfId="982" priority="188" stopIfTrue="1" operator="equal">
      <formula>32</formula>
    </cfRule>
  </conditionalFormatting>
  <conditionalFormatting sqref="E32:H32 J32">
    <cfRule type="cellIs" dxfId="981" priority="164" stopIfTrue="1" operator="equal">
      <formula>14</formula>
    </cfRule>
    <cfRule type="cellIs" dxfId="980" priority="165" stopIfTrue="1" operator="equal">
      <formula>15</formula>
    </cfRule>
    <cfRule type="cellIs" dxfId="979" priority="166" stopIfTrue="1" operator="equal">
      <formula>23</formula>
    </cfRule>
    <cfRule type="cellIs" dxfId="978" priority="167" stopIfTrue="1" operator="equal">
      <formula>25</formula>
    </cfRule>
    <cfRule type="cellIs" dxfId="977" priority="168" stopIfTrue="1" operator="equal">
      <formula>24</formula>
    </cfRule>
    <cfRule type="cellIs" dxfId="976" priority="169" stopIfTrue="1" operator="equal">
      <formula>25</formula>
    </cfRule>
    <cfRule type="cellIs" dxfId="975" priority="176" stopIfTrue="1" operator="equal">
      <formula>15</formula>
    </cfRule>
    <cfRule type="cellIs" dxfId="974" priority="178" stopIfTrue="1" operator="equal">
      <formula>15</formula>
    </cfRule>
    <cfRule type="cellIs" dxfId="973" priority="179" stopIfTrue="1" operator="equal">
      <formula>15</formula>
    </cfRule>
  </conditionalFormatting>
  <conditionalFormatting sqref="K32">
    <cfRule type="cellIs" dxfId="972" priority="177" stopIfTrue="1" operator="equal">
      <formula>200</formula>
    </cfRule>
  </conditionalFormatting>
  <conditionalFormatting sqref="E32:H32 J32">
    <cfRule type="cellIs" dxfId="971" priority="173" stopIfTrue="1" operator="equal">
      <formula>29</formula>
    </cfRule>
    <cfRule type="cellIs" dxfId="970" priority="174" stopIfTrue="1" operator="equal">
      <formula>30</formula>
    </cfRule>
    <cfRule type="cellIs" dxfId="969" priority="175" stopIfTrue="1" operator="equal">
      <formula>31</formula>
    </cfRule>
  </conditionalFormatting>
  <conditionalFormatting sqref="J32">
    <cfRule type="cellIs" dxfId="968" priority="170" stopIfTrue="1" operator="equal">
      <formula>30</formula>
    </cfRule>
    <cfRule type="cellIs" dxfId="967" priority="171" stopIfTrue="1" operator="equal">
      <formula>31</formula>
    </cfRule>
    <cfRule type="cellIs" dxfId="966" priority="172" stopIfTrue="1" operator="equal">
      <formula>32</formula>
    </cfRule>
  </conditionalFormatting>
  <conditionalFormatting sqref="I32">
    <cfRule type="cellIs" dxfId="965" priority="152" stopIfTrue="1" operator="equal">
      <formula>14</formula>
    </cfRule>
    <cfRule type="cellIs" dxfId="964" priority="153" stopIfTrue="1" operator="equal">
      <formula>15</formula>
    </cfRule>
    <cfRule type="cellIs" dxfId="963" priority="154" stopIfTrue="1" operator="equal">
      <formula>23</formula>
    </cfRule>
    <cfRule type="cellIs" dxfId="962" priority="155" stopIfTrue="1" operator="equal">
      <formula>25</formula>
    </cfRule>
    <cfRule type="cellIs" dxfId="961" priority="156" stopIfTrue="1" operator="equal">
      <formula>24</formula>
    </cfRule>
    <cfRule type="cellIs" dxfId="960" priority="157" stopIfTrue="1" operator="equal">
      <formula>25</formula>
    </cfRule>
    <cfRule type="cellIs" dxfId="959" priority="161" stopIfTrue="1" operator="equal">
      <formula>15</formula>
    </cfRule>
    <cfRule type="cellIs" dxfId="958" priority="162" stopIfTrue="1" operator="equal">
      <formula>15</formula>
    </cfRule>
    <cfRule type="cellIs" dxfId="957" priority="163" stopIfTrue="1" operator="equal">
      <formula>15</formula>
    </cfRule>
  </conditionalFormatting>
  <conditionalFormatting sqref="I32">
    <cfRule type="cellIs" dxfId="956" priority="158" stopIfTrue="1" operator="equal">
      <formula>29</formula>
    </cfRule>
    <cfRule type="cellIs" dxfId="955" priority="159" stopIfTrue="1" operator="equal">
      <formula>30</formula>
    </cfRule>
    <cfRule type="cellIs" dxfId="954" priority="160" stopIfTrue="1" operator="equal">
      <formula>31</formula>
    </cfRule>
  </conditionalFormatting>
  <conditionalFormatting sqref="K33">
    <cfRule type="cellIs" dxfId="953" priority="151" stopIfTrue="1" operator="equal">
      <formula>200</formula>
    </cfRule>
  </conditionalFormatting>
  <conditionalFormatting sqref="F33:J33">
    <cfRule type="cellIs" dxfId="952" priority="136" stopIfTrue="1" operator="equal">
      <formula>14</formula>
    </cfRule>
    <cfRule type="cellIs" dxfId="951" priority="137" stopIfTrue="1" operator="equal">
      <formula>15</formula>
    </cfRule>
    <cfRule type="cellIs" dxfId="950" priority="138" stopIfTrue="1" operator="equal">
      <formula>23</formula>
    </cfRule>
    <cfRule type="cellIs" dxfId="949" priority="139" stopIfTrue="1" operator="equal">
      <formula>25</formula>
    </cfRule>
    <cfRule type="cellIs" dxfId="948" priority="140" stopIfTrue="1" operator="equal">
      <formula>24</formula>
    </cfRule>
    <cfRule type="cellIs" dxfId="947" priority="141" stopIfTrue="1" operator="equal">
      <formula>25</formula>
    </cfRule>
    <cfRule type="cellIs" dxfId="946" priority="148" stopIfTrue="1" operator="equal">
      <formula>15</formula>
    </cfRule>
    <cfRule type="cellIs" dxfId="945" priority="149" stopIfTrue="1" operator="equal">
      <formula>15</formula>
    </cfRule>
    <cfRule type="cellIs" dxfId="944" priority="150" stopIfTrue="1" operator="equal">
      <formula>15</formula>
    </cfRule>
  </conditionalFormatting>
  <conditionalFormatting sqref="F33:J33">
    <cfRule type="cellIs" dxfId="943" priority="145" stopIfTrue="1" operator="equal">
      <formula>29</formula>
    </cfRule>
    <cfRule type="cellIs" dxfId="942" priority="146" stopIfTrue="1" operator="equal">
      <formula>30</formula>
    </cfRule>
    <cfRule type="cellIs" dxfId="941" priority="147" stopIfTrue="1" operator="equal">
      <formula>31</formula>
    </cfRule>
  </conditionalFormatting>
  <conditionalFormatting sqref="J33">
    <cfRule type="cellIs" dxfId="940" priority="142" stopIfTrue="1" operator="equal">
      <formula>30</formula>
    </cfRule>
    <cfRule type="cellIs" dxfId="939" priority="143" stopIfTrue="1" operator="equal">
      <formula>31</formula>
    </cfRule>
    <cfRule type="cellIs" dxfId="938" priority="144" stopIfTrue="1" operator="equal">
      <formula>32</formula>
    </cfRule>
  </conditionalFormatting>
  <conditionalFormatting sqref="E33">
    <cfRule type="cellIs" dxfId="937" priority="124" stopIfTrue="1" operator="equal">
      <formula>14</formula>
    </cfRule>
    <cfRule type="cellIs" dxfId="936" priority="125" stopIfTrue="1" operator="equal">
      <formula>15</formula>
    </cfRule>
    <cfRule type="cellIs" dxfId="935" priority="126" stopIfTrue="1" operator="equal">
      <formula>23</formula>
    </cfRule>
    <cfRule type="cellIs" dxfId="934" priority="127" stopIfTrue="1" operator="equal">
      <formula>25</formula>
    </cfRule>
    <cfRule type="cellIs" dxfId="933" priority="128" stopIfTrue="1" operator="equal">
      <formula>24</formula>
    </cfRule>
    <cfRule type="cellIs" dxfId="932" priority="129" stopIfTrue="1" operator="equal">
      <formula>25</formula>
    </cfRule>
    <cfRule type="cellIs" dxfId="931" priority="133" stopIfTrue="1" operator="equal">
      <formula>15</formula>
    </cfRule>
    <cfRule type="cellIs" dxfId="930" priority="134" stopIfTrue="1" operator="equal">
      <formula>15</formula>
    </cfRule>
    <cfRule type="cellIs" dxfId="929" priority="135" stopIfTrue="1" operator="equal">
      <formula>15</formula>
    </cfRule>
  </conditionalFormatting>
  <conditionalFormatting sqref="E33">
    <cfRule type="cellIs" dxfId="928" priority="130" stopIfTrue="1" operator="equal">
      <formula>29</formula>
    </cfRule>
    <cfRule type="cellIs" dxfId="927" priority="131" stopIfTrue="1" operator="equal">
      <formula>30</formula>
    </cfRule>
    <cfRule type="cellIs" dxfId="926" priority="132" stopIfTrue="1" operator="equal">
      <formula>31</formula>
    </cfRule>
  </conditionalFormatting>
  <conditionalFormatting sqref="E34:J35">
    <cfRule type="cellIs" dxfId="925" priority="108" stopIfTrue="1" operator="equal">
      <formula>14</formula>
    </cfRule>
    <cfRule type="cellIs" dxfId="924" priority="109" stopIfTrue="1" operator="equal">
      <formula>15</formula>
    </cfRule>
    <cfRule type="cellIs" dxfId="923" priority="110" stopIfTrue="1" operator="equal">
      <formula>23</formula>
    </cfRule>
    <cfRule type="cellIs" dxfId="922" priority="111" stopIfTrue="1" operator="equal">
      <formula>25</formula>
    </cfRule>
    <cfRule type="cellIs" dxfId="921" priority="112" stopIfTrue="1" operator="equal">
      <formula>24</formula>
    </cfRule>
    <cfRule type="cellIs" dxfId="920" priority="113" stopIfTrue="1" operator="equal">
      <formula>25</formula>
    </cfRule>
    <cfRule type="cellIs" dxfId="919" priority="120" stopIfTrue="1" operator="equal">
      <formula>15</formula>
    </cfRule>
    <cfRule type="cellIs" dxfId="918" priority="122" stopIfTrue="1" operator="equal">
      <formula>15</formula>
    </cfRule>
    <cfRule type="cellIs" dxfId="917" priority="123" stopIfTrue="1" operator="equal">
      <formula>15</formula>
    </cfRule>
  </conditionalFormatting>
  <conditionalFormatting sqref="K34:K35">
    <cfRule type="cellIs" dxfId="916" priority="121" stopIfTrue="1" operator="equal">
      <formula>200</formula>
    </cfRule>
  </conditionalFormatting>
  <conditionalFormatting sqref="E34:J35">
    <cfRule type="cellIs" dxfId="915" priority="117" stopIfTrue="1" operator="equal">
      <formula>29</formula>
    </cfRule>
    <cfRule type="cellIs" dxfId="914" priority="118" stopIfTrue="1" operator="equal">
      <formula>30</formula>
    </cfRule>
    <cfRule type="cellIs" dxfId="913" priority="119" stopIfTrue="1" operator="equal">
      <formula>31</formula>
    </cfRule>
  </conditionalFormatting>
  <conditionalFormatting sqref="J34:J35">
    <cfRule type="cellIs" dxfId="912" priority="114" stopIfTrue="1" operator="equal">
      <formula>30</formula>
    </cfRule>
    <cfRule type="cellIs" dxfId="911" priority="115" stopIfTrue="1" operator="equal">
      <formula>31</formula>
    </cfRule>
    <cfRule type="cellIs" dxfId="910" priority="116" stopIfTrue="1" operator="equal">
      <formula>32</formula>
    </cfRule>
  </conditionalFormatting>
  <conditionalFormatting sqref="E43:H43">
    <cfRule type="cellIs" dxfId="909" priority="95" stopIfTrue="1" operator="equal">
      <formula>14</formula>
    </cfRule>
    <cfRule type="cellIs" dxfId="908" priority="96" stopIfTrue="1" operator="equal">
      <formula>15</formula>
    </cfRule>
    <cfRule type="cellIs" dxfId="907" priority="97" stopIfTrue="1" operator="equal">
      <formula>23</formula>
    </cfRule>
    <cfRule type="cellIs" dxfId="906" priority="98" stopIfTrue="1" operator="equal">
      <formula>25</formula>
    </cfRule>
    <cfRule type="cellIs" dxfId="905" priority="99" stopIfTrue="1" operator="equal">
      <formula>24</formula>
    </cfRule>
    <cfRule type="cellIs" dxfId="904" priority="100" stopIfTrue="1" operator="equal">
      <formula>25</formula>
    </cfRule>
    <cfRule type="cellIs" dxfId="903" priority="104" stopIfTrue="1" operator="equal">
      <formula>15</formula>
    </cfRule>
    <cfRule type="cellIs" dxfId="902" priority="106" stopIfTrue="1" operator="equal">
      <formula>15</formula>
    </cfRule>
    <cfRule type="cellIs" dxfId="901" priority="107" stopIfTrue="1" operator="equal">
      <formula>15</formula>
    </cfRule>
  </conditionalFormatting>
  <conditionalFormatting sqref="K43">
    <cfRule type="cellIs" dxfId="900" priority="105" stopIfTrue="1" operator="equal">
      <formula>200</formula>
    </cfRule>
  </conditionalFormatting>
  <conditionalFormatting sqref="E43:H43">
    <cfRule type="cellIs" dxfId="899" priority="101" stopIfTrue="1" operator="equal">
      <formula>29</formula>
    </cfRule>
    <cfRule type="cellIs" dxfId="898" priority="102" stopIfTrue="1" operator="equal">
      <formula>30</formula>
    </cfRule>
    <cfRule type="cellIs" dxfId="897" priority="103" stopIfTrue="1" operator="equal">
      <formula>31</formula>
    </cfRule>
  </conditionalFormatting>
  <conditionalFormatting sqref="I43">
    <cfRule type="cellIs" dxfId="896" priority="83" stopIfTrue="1" operator="equal">
      <formula>14</formula>
    </cfRule>
    <cfRule type="cellIs" dxfId="895" priority="84" stopIfTrue="1" operator="equal">
      <formula>15</formula>
    </cfRule>
    <cfRule type="cellIs" dxfId="894" priority="85" stopIfTrue="1" operator="equal">
      <formula>23</formula>
    </cfRule>
    <cfRule type="cellIs" dxfId="893" priority="86" stopIfTrue="1" operator="equal">
      <formula>25</formula>
    </cfRule>
    <cfRule type="cellIs" dxfId="892" priority="87" stopIfTrue="1" operator="equal">
      <formula>24</formula>
    </cfRule>
    <cfRule type="cellIs" dxfId="891" priority="88" stopIfTrue="1" operator="equal">
      <formula>25</formula>
    </cfRule>
    <cfRule type="cellIs" dxfId="890" priority="92" stopIfTrue="1" operator="equal">
      <formula>15</formula>
    </cfRule>
    <cfRule type="cellIs" dxfId="889" priority="93" stopIfTrue="1" operator="equal">
      <formula>15</formula>
    </cfRule>
    <cfRule type="cellIs" dxfId="888" priority="94" stopIfTrue="1" operator="equal">
      <formula>15</formula>
    </cfRule>
  </conditionalFormatting>
  <conditionalFormatting sqref="I43">
    <cfRule type="cellIs" dxfId="887" priority="89" stopIfTrue="1" operator="equal">
      <formula>29</formula>
    </cfRule>
    <cfRule type="cellIs" dxfId="886" priority="90" stopIfTrue="1" operator="equal">
      <formula>30</formula>
    </cfRule>
    <cfRule type="cellIs" dxfId="885" priority="91" stopIfTrue="1" operator="equal">
      <formula>31</formula>
    </cfRule>
  </conditionalFormatting>
  <conditionalFormatting sqref="J43">
    <cfRule type="cellIs" dxfId="884" priority="68" stopIfTrue="1" operator="equal">
      <formula>14</formula>
    </cfRule>
    <cfRule type="cellIs" dxfId="883" priority="69" stopIfTrue="1" operator="equal">
      <formula>15</formula>
    </cfRule>
    <cfRule type="cellIs" dxfId="882" priority="70" stopIfTrue="1" operator="equal">
      <formula>23</formula>
    </cfRule>
    <cfRule type="cellIs" dxfId="881" priority="71" stopIfTrue="1" operator="equal">
      <formula>25</formula>
    </cfRule>
    <cfRule type="cellIs" dxfId="880" priority="72" stopIfTrue="1" operator="equal">
      <formula>24</formula>
    </cfRule>
    <cfRule type="cellIs" dxfId="879" priority="73" stopIfTrue="1" operator="equal">
      <formula>25</formula>
    </cfRule>
    <cfRule type="cellIs" dxfId="878" priority="80" stopIfTrue="1" operator="equal">
      <formula>15</formula>
    </cfRule>
    <cfRule type="cellIs" dxfId="877" priority="81" stopIfTrue="1" operator="equal">
      <formula>15</formula>
    </cfRule>
    <cfRule type="cellIs" dxfId="876" priority="82" stopIfTrue="1" operator="equal">
      <formula>15</formula>
    </cfRule>
  </conditionalFormatting>
  <conditionalFormatting sqref="J43">
    <cfRule type="cellIs" dxfId="875" priority="77" stopIfTrue="1" operator="equal">
      <formula>29</formula>
    </cfRule>
    <cfRule type="cellIs" dxfId="874" priority="78" stopIfTrue="1" operator="equal">
      <formula>30</formula>
    </cfRule>
    <cfRule type="cellIs" dxfId="873" priority="79" stopIfTrue="1" operator="equal">
      <formula>31</formula>
    </cfRule>
  </conditionalFormatting>
  <conditionalFormatting sqref="J43">
    <cfRule type="cellIs" dxfId="872" priority="74" stopIfTrue="1" operator="equal">
      <formula>30</formula>
    </cfRule>
    <cfRule type="cellIs" dxfId="871" priority="75" stopIfTrue="1" operator="equal">
      <formula>31</formula>
    </cfRule>
    <cfRule type="cellIs" dxfId="870" priority="76" stopIfTrue="1" operator="equal">
      <formula>32</formula>
    </cfRule>
  </conditionalFormatting>
  <conditionalFormatting sqref="J46">
    <cfRule type="cellIs" dxfId="869" priority="1" stopIfTrue="1" operator="equal">
      <formula>14</formula>
    </cfRule>
    <cfRule type="cellIs" dxfId="868" priority="2" stopIfTrue="1" operator="equal">
      <formula>15</formula>
    </cfRule>
    <cfRule type="cellIs" dxfId="867" priority="3" stopIfTrue="1" operator="equal">
      <formula>23</formula>
    </cfRule>
    <cfRule type="cellIs" dxfId="866" priority="4" stopIfTrue="1" operator="equal">
      <formula>25</formula>
    </cfRule>
    <cfRule type="cellIs" dxfId="865" priority="5" stopIfTrue="1" operator="equal">
      <formula>24</formula>
    </cfRule>
    <cfRule type="cellIs" dxfId="864" priority="6" stopIfTrue="1" operator="equal">
      <formula>25</formula>
    </cfRule>
    <cfRule type="cellIs" dxfId="863" priority="13" stopIfTrue="1" operator="equal">
      <formula>15</formula>
    </cfRule>
    <cfRule type="cellIs" dxfId="862" priority="15" stopIfTrue="1" operator="equal">
      <formula>15</formula>
    </cfRule>
    <cfRule type="cellIs" dxfId="861" priority="16" stopIfTrue="1" operator="equal">
      <formula>15</formula>
    </cfRule>
  </conditionalFormatting>
  <conditionalFormatting sqref="K46">
    <cfRule type="cellIs" dxfId="860" priority="14" stopIfTrue="1" operator="equal">
      <formula>200</formula>
    </cfRule>
  </conditionalFormatting>
  <conditionalFormatting sqref="J46">
    <cfRule type="cellIs" dxfId="859" priority="10" stopIfTrue="1" operator="equal">
      <formula>29</formula>
    </cfRule>
    <cfRule type="cellIs" dxfId="858" priority="11" stopIfTrue="1" operator="equal">
      <formula>30</formula>
    </cfRule>
    <cfRule type="cellIs" dxfId="857" priority="12" stopIfTrue="1" operator="equal">
      <formula>31</formula>
    </cfRule>
  </conditionalFormatting>
  <conditionalFormatting sqref="J46">
    <cfRule type="cellIs" dxfId="856" priority="7" stopIfTrue="1" operator="equal">
      <formula>30</formula>
    </cfRule>
    <cfRule type="cellIs" dxfId="855" priority="8" stopIfTrue="1" operator="equal">
      <formula>31</formula>
    </cfRule>
    <cfRule type="cellIs" dxfId="854" priority="9" stopIfTrue="1" operator="equal">
      <formula>32</formula>
    </cfRule>
  </conditionalFormatting>
  <conditionalFormatting sqref="J47:J48">
    <cfRule type="cellIs" dxfId="853" priority="52" stopIfTrue="1" operator="equal">
      <formula>14</formula>
    </cfRule>
    <cfRule type="cellIs" dxfId="852" priority="53" stopIfTrue="1" operator="equal">
      <formula>15</formula>
    </cfRule>
    <cfRule type="cellIs" dxfId="851" priority="54" stopIfTrue="1" operator="equal">
      <formula>23</formula>
    </cfRule>
    <cfRule type="cellIs" dxfId="850" priority="55" stopIfTrue="1" operator="equal">
      <formula>25</formula>
    </cfRule>
    <cfRule type="cellIs" dxfId="849" priority="56" stopIfTrue="1" operator="equal">
      <formula>24</formula>
    </cfRule>
    <cfRule type="cellIs" dxfId="848" priority="57" stopIfTrue="1" operator="equal">
      <formula>25</formula>
    </cfRule>
    <cfRule type="cellIs" dxfId="847" priority="64" stopIfTrue="1" operator="equal">
      <formula>15</formula>
    </cfRule>
    <cfRule type="cellIs" dxfId="846" priority="66" stopIfTrue="1" operator="equal">
      <formula>15</formula>
    </cfRule>
    <cfRule type="cellIs" dxfId="845" priority="67" stopIfTrue="1" operator="equal">
      <formula>15</formula>
    </cfRule>
  </conditionalFormatting>
  <conditionalFormatting sqref="K47:K48">
    <cfRule type="cellIs" dxfId="844" priority="65" stopIfTrue="1" operator="equal">
      <formula>200</formula>
    </cfRule>
  </conditionalFormatting>
  <conditionalFormatting sqref="J47:J48">
    <cfRule type="cellIs" dxfId="843" priority="61" stopIfTrue="1" operator="equal">
      <formula>29</formula>
    </cfRule>
    <cfRule type="cellIs" dxfId="842" priority="62" stopIfTrue="1" operator="equal">
      <formula>30</formula>
    </cfRule>
    <cfRule type="cellIs" dxfId="841" priority="63" stopIfTrue="1" operator="equal">
      <formula>31</formula>
    </cfRule>
  </conditionalFormatting>
  <conditionalFormatting sqref="J47:J48">
    <cfRule type="cellIs" dxfId="840" priority="58" stopIfTrue="1" operator="equal">
      <formula>30</formula>
    </cfRule>
    <cfRule type="cellIs" dxfId="839" priority="59" stopIfTrue="1" operator="equal">
      <formula>31</formula>
    </cfRule>
    <cfRule type="cellIs" dxfId="838" priority="60" stopIfTrue="1" operator="equal">
      <formula>32</formula>
    </cfRule>
  </conditionalFormatting>
  <conditionalFormatting sqref="K47">
    <cfRule type="cellIs" dxfId="837" priority="51" stopIfTrue="1" operator="equal">
      <formula>200</formula>
    </cfRule>
  </conditionalFormatting>
  <conditionalFormatting sqref="K48">
    <cfRule type="cellIs" dxfId="836" priority="50" stopIfTrue="1" operator="equal">
      <formula>200</formula>
    </cfRule>
  </conditionalFormatting>
  <conditionalFormatting sqref="J47">
    <cfRule type="cellIs" dxfId="835" priority="34" stopIfTrue="1" operator="equal">
      <formula>14</formula>
    </cfRule>
    <cfRule type="cellIs" dxfId="834" priority="35" stopIfTrue="1" operator="equal">
      <formula>15</formula>
    </cfRule>
    <cfRule type="cellIs" dxfId="833" priority="36" stopIfTrue="1" operator="equal">
      <formula>23</formula>
    </cfRule>
    <cfRule type="cellIs" dxfId="832" priority="37" stopIfTrue="1" operator="equal">
      <formula>25</formula>
    </cfRule>
    <cfRule type="cellIs" dxfId="831" priority="38" stopIfTrue="1" operator="equal">
      <formula>24</formula>
    </cfRule>
    <cfRule type="cellIs" dxfId="830" priority="39" stopIfTrue="1" operator="equal">
      <formula>25</formula>
    </cfRule>
    <cfRule type="cellIs" dxfId="829" priority="46" stopIfTrue="1" operator="equal">
      <formula>15</formula>
    </cfRule>
    <cfRule type="cellIs" dxfId="828" priority="48" stopIfTrue="1" operator="equal">
      <formula>15</formula>
    </cfRule>
    <cfRule type="cellIs" dxfId="827" priority="49" stopIfTrue="1" operator="equal">
      <formula>15</formula>
    </cfRule>
  </conditionalFormatting>
  <conditionalFormatting sqref="K47">
    <cfRule type="cellIs" dxfId="826" priority="47" stopIfTrue="1" operator="equal">
      <formula>200</formula>
    </cfRule>
  </conditionalFormatting>
  <conditionalFormatting sqref="J47">
    <cfRule type="cellIs" dxfId="825" priority="43" stopIfTrue="1" operator="equal">
      <formula>29</formula>
    </cfRule>
    <cfRule type="cellIs" dxfId="824" priority="44" stopIfTrue="1" operator="equal">
      <formula>30</formula>
    </cfRule>
    <cfRule type="cellIs" dxfId="823" priority="45" stopIfTrue="1" operator="equal">
      <formula>31</formula>
    </cfRule>
  </conditionalFormatting>
  <conditionalFormatting sqref="J47">
    <cfRule type="cellIs" dxfId="822" priority="40" stopIfTrue="1" operator="equal">
      <formula>30</formula>
    </cfRule>
    <cfRule type="cellIs" dxfId="821" priority="41" stopIfTrue="1" operator="equal">
      <formula>31</formula>
    </cfRule>
    <cfRule type="cellIs" dxfId="820" priority="42" stopIfTrue="1" operator="equal">
      <formula>32</formula>
    </cfRule>
  </conditionalFormatting>
  <conditionalFormatting sqref="K48">
    <cfRule type="cellIs" dxfId="819" priority="33" stopIfTrue="1" operator="equal">
      <formula>200</formula>
    </cfRule>
  </conditionalFormatting>
  <conditionalFormatting sqref="J48">
    <cfRule type="cellIs" dxfId="818" priority="18" stopIfTrue="1" operator="equal">
      <formula>14</formula>
    </cfRule>
    <cfRule type="cellIs" dxfId="817" priority="19" stopIfTrue="1" operator="equal">
      <formula>15</formula>
    </cfRule>
    <cfRule type="cellIs" dxfId="816" priority="20" stopIfTrue="1" operator="equal">
      <formula>23</formula>
    </cfRule>
    <cfRule type="cellIs" dxfId="815" priority="21" stopIfTrue="1" operator="equal">
      <formula>25</formula>
    </cfRule>
    <cfRule type="cellIs" dxfId="814" priority="22" stopIfTrue="1" operator="equal">
      <formula>24</formula>
    </cfRule>
    <cfRule type="cellIs" dxfId="813" priority="23" stopIfTrue="1" operator="equal">
      <formula>25</formula>
    </cfRule>
    <cfRule type="cellIs" dxfId="812" priority="30" stopIfTrue="1" operator="equal">
      <formula>15</formula>
    </cfRule>
    <cfRule type="cellIs" dxfId="811" priority="31" stopIfTrue="1" operator="equal">
      <formula>15</formula>
    </cfRule>
    <cfRule type="cellIs" dxfId="810" priority="32" stopIfTrue="1" operator="equal">
      <formula>15</formula>
    </cfRule>
  </conditionalFormatting>
  <conditionalFormatting sqref="J48">
    <cfRule type="cellIs" dxfId="809" priority="27" stopIfTrue="1" operator="equal">
      <formula>29</formula>
    </cfRule>
    <cfRule type="cellIs" dxfId="808" priority="28" stopIfTrue="1" operator="equal">
      <formula>30</formula>
    </cfRule>
    <cfRule type="cellIs" dxfId="807" priority="29" stopIfTrue="1" operator="equal">
      <formula>31</formula>
    </cfRule>
  </conditionalFormatting>
  <conditionalFormatting sqref="J48">
    <cfRule type="cellIs" dxfId="806" priority="24" stopIfTrue="1" operator="equal">
      <formula>30</formula>
    </cfRule>
    <cfRule type="cellIs" dxfId="805" priority="25" stopIfTrue="1" operator="equal">
      <formula>31</formula>
    </cfRule>
    <cfRule type="cellIs" dxfId="804" priority="26" stopIfTrue="1" operator="equal">
      <formula>32</formula>
    </cfRule>
  </conditionalFormatting>
  <conditionalFormatting sqref="K47">
    <cfRule type="cellIs" dxfId="803" priority="17" stopIfTrue="1" operator="equal">
      <formula>200</formula>
    </cfRule>
  </conditionalFormatting>
  <printOptions horizontalCentered="1" verticalCentered="1"/>
  <pageMargins left="0.39370078740157483" right="0.39370078740157483" top="0" bottom="0" header="0" footer="0"/>
  <pageSetup paperSize="9" scale="3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2"/>
  <sheetViews>
    <sheetView zoomScale="90" zoomScaleNormal="90" zoomScaleSheetLayoutView="80" workbookViewId="0">
      <selection activeCell="A7" sqref="A7"/>
    </sheetView>
  </sheetViews>
  <sheetFormatPr defaultColWidth="9.140625" defaultRowHeight="12.75" x14ac:dyDescent="0.2"/>
  <cols>
    <col min="1" max="1" width="7.42578125" style="1" customWidth="1"/>
    <col min="2" max="2" width="6.7109375" style="1" customWidth="1"/>
    <col min="3" max="3" width="28.28515625" style="1" customWidth="1"/>
    <col min="4" max="4" width="17.7109375" style="3" customWidth="1"/>
    <col min="5" max="11" width="9.7109375" style="1" customWidth="1"/>
    <col min="12" max="13" width="11.140625" style="1" customWidth="1"/>
    <col min="14" max="14" width="8.140625" style="1" customWidth="1"/>
    <col min="15" max="16384" width="9.140625" style="1"/>
  </cols>
  <sheetData>
    <row r="1" spans="1:14" ht="26.25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0.25" x14ac:dyDescent="0.3">
      <c r="A2" s="139" t="s">
        <v>104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ht="20.25" x14ac:dyDescent="0.3">
      <c r="A3" s="139" t="s">
        <v>23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ht="19.5" x14ac:dyDescent="0.35">
      <c r="A4" s="133" t="s">
        <v>86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8" x14ac:dyDescent="0.25">
      <c r="A5" s="133" t="str">
        <f>'5. VL CS 25062022 open.'!A5:M5</f>
        <v>dátum : 25. jún 2022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8" x14ac:dyDescent="0.2">
      <c r="A6" s="169" t="s">
        <v>105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</row>
    <row r="7" spans="1:14" ht="18" x14ac:dyDescent="0.25">
      <c r="A7" s="129"/>
      <c r="B7" s="129"/>
      <c r="C7" s="129"/>
      <c r="D7" s="131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ht="6.75" customHeight="1" thickBot="1" x14ac:dyDescent="0.25"/>
    <row r="9" spans="1:14" ht="26.25" customHeight="1" x14ac:dyDescent="0.2">
      <c r="A9" s="152" t="s">
        <v>3</v>
      </c>
      <c r="B9" s="134" t="s">
        <v>4</v>
      </c>
      <c r="C9" s="136" t="s">
        <v>5</v>
      </c>
      <c r="D9" s="157" t="s">
        <v>22</v>
      </c>
      <c r="E9" s="160" t="s">
        <v>2</v>
      </c>
      <c r="F9" s="161"/>
      <c r="G9" s="161"/>
      <c r="H9" s="161"/>
      <c r="I9" s="161"/>
      <c r="J9" s="161"/>
      <c r="K9" s="143" t="s">
        <v>16</v>
      </c>
      <c r="L9" s="146" t="s">
        <v>17</v>
      </c>
      <c r="M9" s="166" t="s">
        <v>101</v>
      </c>
      <c r="N9" s="166" t="s">
        <v>0</v>
      </c>
    </row>
    <row r="10" spans="1:14" ht="12.75" customHeight="1" x14ac:dyDescent="0.2">
      <c r="A10" s="153"/>
      <c r="B10" s="135"/>
      <c r="C10" s="137"/>
      <c r="D10" s="158"/>
      <c r="E10" s="164" t="s">
        <v>74</v>
      </c>
      <c r="F10" s="164" t="s">
        <v>87</v>
      </c>
      <c r="G10" s="164" t="s">
        <v>54</v>
      </c>
      <c r="H10" s="164" t="s">
        <v>56</v>
      </c>
      <c r="I10" s="164" t="s">
        <v>88</v>
      </c>
      <c r="J10" s="164" t="s">
        <v>55</v>
      </c>
      <c r="K10" s="144"/>
      <c r="L10" s="147"/>
      <c r="M10" s="167"/>
      <c r="N10" s="167"/>
    </row>
    <row r="11" spans="1:14" ht="26.25" customHeight="1" x14ac:dyDescent="0.2">
      <c r="A11" s="153"/>
      <c r="B11" s="135"/>
      <c r="C11" s="137"/>
      <c r="D11" s="158"/>
      <c r="E11" s="165"/>
      <c r="F11" s="165"/>
      <c r="G11" s="165"/>
      <c r="H11" s="165"/>
      <c r="I11" s="165"/>
      <c r="J11" s="165"/>
      <c r="K11" s="145"/>
      <c r="L11" s="147"/>
      <c r="M11" s="167"/>
      <c r="N11" s="167"/>
    </row>
    <row r="12" spans="1:14" ht="27" customHeight="1" thickBot="1" x14ac:dyDescent="0.25">
      <c r="A12" s="154"/>
      <c r="B12" s="155"/>
      <c r="C12" s="156"/>
      <c r="D12" s="159"/>
      <c r="E12" s="6">
        <v>25</v>
      </c>
      <c r="F12" s="6">
        <v>25</v>
      </c>
      <c r="G12" s="6">
        <v>25</v>
      </c>
      <c r="H12" s="6">
        <v>25</v>
      </c>
      <c r="I12" s="6">
        <v>25</v>
      </c>
      <c r="J12" s="6">
        <v>25</v>
      </c>
      <c r="K12" s="7" t="s">
        <v>24</v>
      </c>
      <c r="L12" s="148"/>
      <c r="M12" s="168"/>
      <c r="N12" s="168"/>
    </row>
    <row r="13" spans="1:14" ht="24.95" customHeight="1" x14ac:dyDescent="0.2">
      <c r="A13" s="87">
        <v>1</v>
      </c>
      <c r="B13" s="73">
        <v>31</v>
      </c>
      <c r="C13" s="88" t="s">
        <v>38</v>
      </c>
      <c r="D13" s="89" t="s">
        <v>39</v>
      </c>
      <c r="E13" s="90">
        <v>22</v>
      </c>
      <c r="F13" s="90">
        <v>24</v>
      </c>
      <c r="G13" s="90">
        <v>25</v>
      </c>
      <c r="H13" s="90">
        <v>24</v>
      </c>
      <c r="I13" s="90">
        <v>22</v>
      </c>
      <c r="J13" s="90">
        <v>24</v>
      </c>
      <c r="K13" s="91">
        <f t="shared" ref="K13:K22" si="0">SUM(E13:J13)</f>
        <v>141</v>
      </c>
      <c r="L13" s="117">
        <v>1</v>
      </c>
      <c r="M13" s="117"/>
      <c r="N13" s="92" t="s">
        <v>35</v>
      </c>
    </row>
    <row r="14" spans="1:14" ht="24.95" customHeight="1" x14ac:dyDescent="0.2">
      <c r="A14" s="93">
        <v>2</v>
      </c>
      <c r="B14" s="74">
        <v>12</v>
      </c>
      <c r="C14" s="75" t="s">
        <v>81</v>
      </c>
      <c r="D14" s="94" t="s">
        <v>32</v>
      </c>
      <c r="E14" s="95">
        <v>22</v>
      </c>
      <c r="F14" s="95">
        <v>22</v>
      </c>
      <c r="G14" s="95">
        <v>23</v>
      </c>
      <c r="H14" s="95">
        <v>24</v>
      </c>
      <c r="I14" s="95">
        <v>23</v>
      </c>
      <c r="J14" s="95">
        <v>22</v>
      </c>
      <c r="K14" s="83">
        <f t="shared" si="0"/>
        <v>136</v>
      </c>
      <c r="L14" s="96">
        <f>K14/141</f>
        <v>0.96453900709219853</v>
      </c>
      <c r="M14" s="96"/>
      <c r="N14" s="97" t="s">
        <v>35</v>
      </c>
    </row>
    <row r="15" spans="1:14" ht="24.95" customHeight="1" x14ac:dyDescent="0.2">
      <c r="A15" s="93">
        <v>3</v>
      </c>
      <c r="B15" s="83">
        <v>11</v>
      </c>
      <c r="C15" s="75" t="s">
        <v>40</v>
      </c>
      <c r="D15" s="94" t="s">
        <v>12</v>
      </c>
      <c r="E15" s="95">
        <v>23</v>
      </c>
      <c r="F15" s="98">
        <v>22</v>
      </c>
      <c r="G15" s="98">
        <v>24</v>
      </c>
      <c r="H15" s="95">
        <v>23</v>
      </c>
      <c r="I15" s="98">
        <v>22</v>
      </c>
      <c r="J15" s="98">
        <v>21</v>
      </c>
      <c r="K15" s="83">
        <f t="shared" si="0"/>
        <v>135</v>
      </c>
      <c r="L15" s="96">
        <f>K15/141</f>
        <v>0.95744680851063835</v>
      </c>
      <c r="M15" s="96"/>
      <c r="N15" s="97" t="s">
        <v>35</v>
      </c>
    </row>
    <row r="16" spans="1:14" ht="24.95" customHeight="1" x14ac:dyDescent="0.2">
      <c r="A16" s="66">
        <v>4</v>
      </c>
      <c r="B16" s="64">
        <v>7</v>
      </c>
      <c r="C16" s="11" t="s">
        <v>44</v>
      </c>
      <c r="D16" s="8" t="s">
        <v>32</v>
      </c>
      <c r="E16" s="4">
        <v>24</v>
      </c>
      <c r="F16" s="5">
        <v>22</v>
      </c>
      <c r="G16" s="5">
        <v>24</v>
      </c>
      <c r="H16" s="4">
        <v>19</v>
      </c>
      <c r="I16" s="5">
        <v>21</v>
      </c>
      <c r="J16" s="5">
        <v>21</v>
      </c>
      <c r="K16" s="20">
        <f t="shared" si="0"/>
        <v>131</v>
      </c>
      <c r="L16" s="57">
        <f>K16/141</f>
        <v>0.92907801418439717</v>
      </c>
      <c r="M16" s="57"/>
      <c r="N16" s="9" t="s">
        <v>35</v>
      </c>
    </row>
    <row r="17" spans="1:18" ht="24.95" customHeight="1" x14ac:dyDescent="0.2">
      <c r="A17" s="66">
        <v>5</v>
      </c>
      <c r="B17" s="64">
        <v>24</v>
      </c>
      <c r="C17" s="11" t="s">
        <v>92</v>
      </c>
      <c r="D17" s="8" t="s">
        <v>8</v>
      </c>
      <c r="E17" s="4">
        <v>23</v>
      </c>
      <c r="F17" s="5">
        <v>22</v>
      </c>
      <c r="G17" s="5">
        <v>21</v>
      </c>
      <c r="H17" s="4">
        <v>20</v>
      </c>
      <c r="I17" s="5">
        <v>23</v>
      </c>
      <c r="J17" s="5">
        <v>21</v>
      </c>
      <c r="K17" s="20">
        <f t="shared" si="0"/>
        <v>130</v>
      </c>
      <c r="L17" s="57">
        <f t="shared" ref="L17:L22" si="1">K17/141</f>
        <v>0.92198581560283688</v>
      </c>
      <c r="M17" s="57"/>
      <c r="N17" s="9" t="s">
        <v>35</v>
      </c>
    </row>
    <row r="18" spans="1:18" ht="24.95" customHeight="1" x14ac:dyDescent="0.2">
      <c r="A18" s="66">
        <v>6</v>
      </c>
      <c r="B18" s="64">
        <v>9</v>
      </c>
      <c r="C18" s="12" t="s">
        <v>47</v>
      </c>
      <c r="D18" s="21" t="s">
        <v>32</v>
      </c>
      <c r="E18" s="4">
        <v>23</v>
      </c>
      <c r="F18" s="5">
        <v>19</v>
      </c>
      <c r="G18" s="5">
        <v>20</v>
      </c>
      <c r="H18" s="5">
        <v>21</v>
      </c>
      <c r="I18" s="5">
        <v>22</v>
      </c>
      <c r="J18" s="5">
        <v>25</v>
      </c>
      <c r="K18" s="20">
        <f t="shared" si="0"/>
        <v>130</v>
      </c>
      <c r="L18" s="57">
        <f t="shared" si="1"/>
        <v>0.92198581560283688</v>
      </c>
      <c r="M18" s="57"/>
      <c r="N18" s="9" t="s">
        <v>35</v>
      </c>
    </row>
    <row r="19" spans="1:18" ht="24.95" customHeight="1" x14ac:dyDescent="0.2">
      <c r="A19" s="66">
        <v>7</v>
      </c>
      <c r="B19" s="64">
        <v>25</v>
      </c>
      <c r="C19" s="12" t="s">
        <v>28</v>
      </c>
      <c r="D19" s="21" t="s">
        <v>10</v>
      </c>
      <c r="E19" s="4">
        <v>23</v>
      </c>
      <c r="F19" s="5">
        <v>23</v>
      </c>
      <c r="G19" s="5">
        <v>20</v>
      </c>
      <c r="H19" s="4">
        <v>21</v>
      </c>
      <c r="I19" s="4">
        <v>21</v>
      </c>
      <c r="J19" s="5">
        <v>19</v>
      </c>
      <c r="K19" s="20">
        <f t="shared" si="0"/>
        <v>127</v>
      </c>
      <c r="L19" s="57">
        <f t="shared" si="1"/>
        <v>0.900709219858156</v>
      </c>
      <c r="M19" s="57"/>
      <c r="N19" s="9" t="s">
        <v>35</v>
      </c>
    </row>
    <row r="20" spans="1:18" ht="24.95" customHeight="1" x14ac:dyDescent="0.2">
      <c r="A20" s="66">
        <v>8</v>
      </c>
      <c r="B20" s="64">
        <v>23</v>
      </c>
      <c r="C20" s="11" t="s">
        <v>48</v>
      </c>
      <c r="D20" s="8" t="s">
        <v>8</v>
      </c>
      <c r="E20" s="4">
        <v>19</v>
      </c>
      <c r="F20" s="5">
        <v>19</v>
      </c>
      <c r="G20" s="5">
        <v>22</v>
      </c>
      <c r="H20" s="4">
        <v>17</v>
      </c>
      <c r="I20" s="4">
        <v>20</v>
      </c>
      <c r="J20" s="5">
        <v>23</v>
      </c>
      <c r="K20" s="20">
        <f t="shared" si="0"/>
        <v>120</v>
      </c>
      <c r="L20" s="57">
        <f t="shared" si="1"/>
        <v>0.85106382978723405</v>
      </c>
      <c r="M20" s="57"/>
      <c r="N20" s="9" t="s">
        <v>35</v>
      </c>
    </row>
    <row r="21" spans="1:18" ht="24.95" customHeight="1" x14ac:dyDescent="0.2">
      <c r="A21" s="66">
        <v>9</v>
      </c>
      <c r="B21" s="64">
        <v>28</v>
      </c>
      <c r="C21" s="51" t="s">
        <v>89</v>
      </c>
      <c r="D21" s="52" t="s">
        <v>25</v>
      </c>
      <c r="E21" s="4">
        <v>20</v>
      </c>
      <c r="F21" s="5">
        <v>21</v>
      </c>
      <c r="G21" s="5">
        <v>16</v>
      </c>
      <c r="H21" s="4">
        <v>21</v>
      </c>
      <c r="I21" s="4">
        <v>14</v>
      </c>
      <c r="J21" s="5">
        <v>20</v>
      </c>
      <c r="K21" s="20">
        <f t="shared" si="0"/>
        <v>112</v>
      </c>
      <c r="L21" s="57">
        <f t="shared" si="1"/>
        <v>0.79432624113475181</v>
      </c>
      <c r="M21" s="57"/>
      <c r="N21" s="53" t="s">
        <v>35</v>
      </c>
    </row>
    <row r="22" spans="1:18" ht="24.95" customHeight="1" x14ac:dyDescent="0.2">
      <c r="A22" s="66">
        <v>10</v>
      </c>
      <c r="B22" s="64">
        <v>22</v>
      </c>
      <c r="C22" s="18" t="s">
        <v>36</v>
      </c>
      <c r="D22" s="22" t="s">
        <v>8</v>
      </c>
      <c r="E22" s="4">
        <v>18</v>
      </c>
      <c r="F22" s="5">
        <v>16</v>
      </c>
      <c r="G22" s="5">
        <v>20</v>
      </c>
      <c r="H22" s="4">
        <v>16</v>
      </c>
      <c r="I22" s="5">
        <v>16</v>
      </c>
      <c r="J22" s="5">
        <v>18</v>
      </c>
      <c r="K22" s="20">
        <f t="shared" si="0"/>
        <v>104</v>
      </c>
      <c r="L22" s="57">
        <f t="shared" si="1"/>
        <v>0.73758865248226946</v>
      </c>
      <c r="M22" s="57"/>
      <c r="N22" s="10" t="s">
        <v>35</v>
      </c>
    </row>
    <row r="23" spans="1:18" ht="24.95" customHeight="1" x14ac:dyDescent="0.2">
      <c r="A23" s="66"/>
      <c r="B23" s="64"/>
      <c r="C23" s="18"/>
      <c r="D23" s="22"/>
      <c r="E23" s="4"/>
      <c r="F23" s="5"/>
      <c r="G23" s="5"/>
      <c r="H23" s="4"/>
      <c r="I23" s="5"/>
      <c r="J23" s="5"/>
      <c r="K23" s="20"/>
      <c r="L23" s="57"/>
      <c r="M23" s="57"/>
      <c r="N23" s="10"/>
    </row>
    <row r="24" spans="1:18" ht="24.95" customHeight="1" x14ac:dyDescent="0.2">
      <c r="A24" s="99">
        <v>1</v>
      </c>
      <c r="B24" s="76">
        <v>21</v>
      </c>
      <c r="C24" s="106" t="s">
        <v>62</v>
      </c>
      <c r="D24" s="107" t="s">
        <v>21</v>
      </c>
      <c r="E24" s="101">
        <v>20</v>
      </c>
      <c r="F24" s="102">
        <v>23</v>
      </c>
      <c r="G24" s="102">
        <v>21</v>
      </c>
      <c r="H24" s="101">
        <v>21</v>
      </c>
      <c r="I24" s="102">
        <v>19</v>
      </c>
      <c r="J24" s="102">
        <v>21</v>
      </c>
      <c r="K24" s="103">
        <f t="shared" ref="K24:K33" si="2">SUM(E24:J24)</f>
        <v>125</v>
      </c>
      <c r="L24" s="104">
        <f>K24/141</f>
        <v>0.88652482269503541</v>
      </c>
      <c r="M24" s="126">
        <v>19</v>
      </c>
      <c r="N24" s="105" t="s">
        <v>33</v>
      </c>
    </row>
    <row r="25" spans="1:18" ht="24.95" customHeight="1" x14ac:dyDescent="0.2">
      <c r="A25" s="99">
        <v>2</v>
      </c>
      <c r="B25" s="76">
        <v>27</v>
      </c>
      <c r="C25" s="77" t="s">
        <v>72</v>
      </c>
      <c r="D25" s="100" t="s">
        <v>21</v>
      </c>
      <c r="E25" s="101">
        <v>19</v>
      </c>
      <c r="F25" s="102">
        <v>21</v>
      </c>
      <c r="G25" s="102">
        <v>21</v>
      </c>
      <c r="H25" s="101">
        <v>24</v>
      </c>
      <c r="I25" s="102">
        <v>21</v>
      </c>
      <c r="J25" s="102">
        <v>19</v>
      </c>
      <c r="K25" s="103">
        <f t="shared" si="2"/>
        <v>125</v>
      </c>
      <c r="L25" s="104">
        <f>K25/141</f>
        <v>0.88652482269503541</v>
      </c>
      <c r="M25" s="126">
        <v>18</v>
      </c>
      <c r="N25" s="105" t="s">
        <v>33</v>
      </c>
    </row>
    <row r="26" spans="1:18" ht="24.95" customHeight="1" x14ac:dyDescent="0.2">
      <c r="A26" s="99">
        <v>3</v>
      </c>
      <c r="B26" s="76">
        <v>20</v>
      </c>
      <c r="C26" s="77" t="s">
        <v>100</v>
      </c>
      <c r="D26" s="100" t="s">
        <v>21</v>
      </c>
      <c r="E26" s="101">
        <v>21</v>
      </c>
      <c r="F26" s="102">
        <v>21</v>
      </c>
      <c r="G26" s="102">
        <v>23</v>
      </c>
      <c r="H26" s="101">
        <v>18</v>
      </c>
      <c r="I26" s="102">
        <v>19</v>
      </c>
      <c r="J26" s="102">
        <v>19</v>
      </c>
      <c r="K26" s="103">
        <f t="shared" si="2"/>
        <v>121</v>
      </c>
      <c r="L26" s="104">
        <f t="shared" ref="L26" si="3">K26/141</f>
        <v>0.85815602836879434</v>
      </c>
      <c r="M26" s="102"/>
      <c r="N26" s="105" t="s">
        <v>33</v>
      </c>
    </row>
    <row r="27" spans="1:18" ht="24.95" customHeight="1" x14ac:dyDescent="0.2">
      <c r="A27" s="66">
        <v>4</v>
      </c>
      <c r="B27" s="64">
        <v>26</v>
      </c>
      <c r="C27" s="11" t="s">
        <v>99</v>
      </c>
      <c r="D27" s="8" t="s">
        <v>18</v>
      </c>
      <c r="E27" s="4">
        <v>17</v>
      </c>
      <c r="F27" s="5">
        <v>20</v>
      </c>
      <c r="G27" s="5">
        <v>20</v>
      </c>
      <c r="H27" s="4">
        <v>23</v>
      </c>
      <c r="I27" s="5">
        <v>20</v>
      </c>
      <c r="J27" s="5">
        <v>19</v>
      </c>
      <c r="K27" s="20">
        <f t="shared" si="2"/>
        <v>119</v>
      </c>
      <c r="L27" s="57">
        <f>K27/141</f>
        <v>0.84397163120567376</v>
      </c>
      <c r="M27" s="57"/>
      <c r="N27" s="9" t="s">
        <v>33</v>
      </c>
    </row>
    <row r="28" spans="1:18" ht="24.95" customHeight="1" x14ac:dyDescent="0.2">
      <c r="A28" s="66">
        <v>5</v>
      </c>
      <c r="B28" s="64">
        <v>16</v>
      </c>
      <c r="C28" s="12" t="s">
        <v>58</v>
      </c>
      <c r="D28" s="8" t="s">
        <v>14</v>
      </c>
      <c r="E28" s="4">
        <v>20</v>
      </c>
      <c r="F28" s="5">
        <v>22</v>
      </c>
      <c r="G28" s="5">
        <v>19</v>
      </c>
      <c r="H28" s="4">
        <v>21</v>
      </c>
      <c r="I28" s="5">
        <v>19</v>
      </c>
      <c r="J28" s="5">
        <v>18</v>
      </c>
      <c r="K28" s="20">
        <f t="shared" si="2"/>
        <v>119</v>
      </c>
      <c r="L28" s="57">
        <f t="shared" ref="L28:L33" si="4">K28/141</f>
        <v>0.84397163120567376</v>
      </c>
      <c r="M28" s="57"/>
      <c r="N28" s="9" t="s">
        <v>33</v>
      </c>
    </row>
    <row r="29" spans="1:18" ht="24.95" customHeight="1" x14ac:dyDescent="0.2">
      <c r="A29" s="66">
        <v>6</v>
      </c>
      <c r="B29" s="64">
        <v>1</v>
      </c>
      <c r="C29" s="12" t="s">
        <v>31</v>
      </c>
      <c r="D29" s="21" t="s">
        <v>12</v>
      </c>
      <c r="E29" s="4">
        <v>21</v>
      </c>
      <c r="F29" s="5">
        <v>18</v>
      </c>
      <c r="G29" s="5">
        <v>19</v>
      </c>
      <c r="H29" s="4">
        <v>20</v>
      </c>
      <c r="I29" s="5">
        <v>17</v>
      </c>
      <c r="J29" s="5">
        <v>20</v>
      </c>
      <c r="K29" s="20">
        <f t="shared" si="2"/>
        <v>115</v>
      </c>
      <c r="L29" s="57">
        <f t="shared" si="4"/>
        <v>0.81560283687943258</v>
      </c>
      <c r="M29" s="57"/>
      <c r="N29" s="9" t="s">
        <v>33</v>
      </c>
      <c r="P29" s="29"/>
      <c r="Q29" s="30"/>
      <c r="R29" s="31"/>
    </row>
    <row r="30" spans="1:18" ht="24.95" customHeight="1" x14ac:dyDescent="0.2">
      <c r="A30" s="66">
        <v>7</v>
      </c>
      <c r="B30" s="64">
        <v>15</v>
      </c>
      <c r="C30" s="16" t="s">
        <v>97</v>
      </c>
      <c r="D30" s="19" t="s">
        <v>98</v>
      </c>
      <c r="E30" s="4">
        <v>17</v>
      </c>
      <c r="F30" s="5">
        <v>19</v>
      </c>
      <c r="G30" s="5">
        <v>21</v>
      </c>
      <c r="H30" s="4">
        <v>19</v>
      </c>
      <c r="I30" s="5">
        <v>20</v>
      </c>
      <c r="J30" s="5">
        <v>13</v>
      </c>
      <c r="K30" s="20">
        <f t="shared" si="2"/>
        <v>109</v>
      </c>
      <c r="L30" s="57">
        <f t="shared" si="4"/>
        <v>0.77304964539007093</v>
      </c>
      <c r="M30" s="57"/>
      <c r="N30" s="9" t="s">
        <v>33</v>
      </c>
    </row>
    <row r="31" spans="1:18" ht="24.95" customHeight="1" x14ac:dyDescent="0.2">
      <c r="A31" s="66">
        <v>8</v>
      </c>
      <c r="B31" s="64">
        <v>6</v>
      </c>
      <c r="C31" s="11" t="s">
        <v>64</v>
      </c>
      <c r="D31" s="8" t="s">
        <v>7</v>
      </c>
      <c r="E31" s="4">
        <v>11</v>
      </c>
      <c r="F31" s="5">
        <v>18</v>
      </c>
      <c r="G31" s="5">
        <v>18</v>
      </c>
      <c r="H31" s="4">
        <v>15</v>
      </c>
      <c r="I31" s="5">
        <v>16</v>
      </c>
      <c r="J31" s="5">
        <v>24</v>
      </c>
      <c r="K31" s="20">
        <f t="shared" si="2"/>
        <v>102</v>
      </c>
      <c r="L31" s="57">
        <f t="shared" si="4"/>
        <v>0.72340425531914898</v>
      </c>
      <c r="M31" s="57"/>
      <c r="N31" s="9" t="s">
        <v>33</v>
      </c>
    </row>
    <row r="32" spans="1:18" ht="24.95" customHeight="1" x14ac:dyDescent="0.2">
      <c r="A32" s="66">
        <v>9</v>
      </c>
      <c r="B32" s="64">
        <v>13</v>
      </c>
      <c r="C32" s="12" t="s">
        <v>95</v>
      </c>
      <c r="D32" s="21" t="s">
        <v>14</v>
      </c>
      <c r="E32" s="4">
        <v>14</v>
      </c>
      <c r="F32" s="5">
        <v>17</v>
      </c>
      <c r="G32" s="5">
        <v>18</v>
      </c>
      <c r="H32" s="4">
        <v>19</v>
      </c>
      <c r="I32" s="5">
        <v>16</v>
      </c>
      <c r="J32" s="5">
        <v>14</v>
      </c>
      <c r="K32" s="20">
        <f t="shared" si="2"/>
        <v>98</v>
      </c>
      <c r="L32" s="57">
        <f t="shared" si="4"/>
        <v>0.69503546099290781</v>
      </c>
      <c r="M32" s="57"/>
      <c r="N32" s="9" t="s">
        <v>33</v>
      </c>
    </row>
    <row r="33" spans="1:20" ht="24.95" customHeight="1" x14ac:dyDescent="0.2">
      <c r="A33" s="66">
        <v>10</v>
      </c>
      <c r="B33" s="64">
        <v>14</v>
      </c>
      <c r="C33" s="12" t="s">
        <v>96</v>
      </c>
      <c r="D33" s="21" t="s">
        <v>14</v>
      </c>
      <c r="E33" s="4">
        <v>14</v>
      </c>
      <c r="F33" s="5">
        <v>18</v>
      </c>
      <c r="G33" s="5">
        <v>18</v>
      </c>
      <c r="H33" s="4">
        <v>11</v>
      </c>
      <c r="I33" s="4">
        <v>11</v>
      </c>
      <c r="J33" s="5">
        <v>16</v>
      </c>
      <c r="K33" s="20">
        <f t="shared" si="2"/>
        <v>88</v>
      </c>
      <c r="L33" s="57">
        <f t="shared" si="4"/>
        <v>0.62411347517730498</v>
      </c>
      <c r="M33" s="57"/>
      <c r="N33" s="9" t="s">
        <v>33</v>
      </c>
    </row>
    <row r="34" spans="1:20" ht="24.95" customHeight="1" x14ac:dyDescent="0.2">
      <c r="A34" s="66"/>
      <c r="B34" s="64"/>
      <c r="C34" s="12"/>
      <c r="D34" s="21"/>
      <c r="E34" s="4"/>
      <c r="F34" s="5"/>
      <c r="G34" s="5"/>
      <c r="H34" s="4"/>
      <c r="I34" s="4"/>
      <c r="J34" s="5"/>
      <c r="K34" s="20"/>
      <c r="L34" s="57"/>
      <c r="M34" s="57"/>
      <c r="N34" s="9"/>
    </row>
    <row r="35" spans="1:20" ht="24.95" customHeight="1" x14ac:dyDescent="0.2">
      <c r="A35" s="108">
        <v>1</v>
      </c>
      <c r="B35" s="78">
        <v>33</v>
      </c>
      <c r="C35" s="79" t="s">
        <v>76</v>
      </c>
      <c r="D35" s="109" t="s">
        <v>77</v>
      </c>
      <c r="E35" s="110">
        <v>21</v>
      </c>
      <c r="F35" s="111">
        <v>20</v>
      </c>
      <c r="G35" s="111">
        <v>23</v>
      </c>
      <c r="H35" s="110">
        <v>20</v>
      </c>
      <c r="I35" s="111">
        <v>21</v>
      </c>
      <c r="J35" s="111">
        <v>21</v>
      </c>
      <c r="K35" s="84">
        <f>SUM(E35:J35)</f>
        <v>126</v>
      </c>
      <c r="L35" s="112">
        <f>K35/141</f>
        <v>0.8936170212765957</v>
      </c>
      <c r="M35" s="112"/>
      <c r="N35" s="113" t="s">
        <v>34</v>
      </c>
    </row>
    <row r="36" spans="1:20" ht="24.95" customHeight="1" x14ac:dyDescent="0.2">
      <c r="A36" s="108">
        <v>2</v>
      </c>
      <c r="B36" s="78">
        <v>17</v>
      </c>
      <c r="C36" s="79" t="s">
        <v>20</v>
      </c>
      <c r="D36" s="109" t="s">
        <v>15</v>
      </c>
      <c r="E36" s="110">
        <v>18</v>
      </c>
      <c r="F36" s="111">
        <v>24</v>
      </c>
      <c r="G36" s="111">
        <v>23</v>
      </c>
      <c r="H36" s="110">
        <v>16</v>
      </c>
      <c r="I36" s="111">
        <v>20</v>
      </c>
      <c r="J36" s="111">
        <v>21</v>
      </c>
      <c r="K36" s="84">
        <f>SUM(E36:J36)</f>
        <v>122</v>
      </c>
      <c r="L36" s="112">
        <f t="shared" ref="L36:L37" si="5">K36/141</f>
        <v>0.86524822695035464</v>
      </c>
      <c r="M36" s="112"/>
      <c r="N36" s="113" t="s">
        <v>34</v>
      </c>
    </row>
    <row r="37" spans="1:20" ht="24.95" customHeight="1" x14ac:dyDescent="0.2">
      <c r="A37" s="108">
        <v>3</v>
      </c>
      <c r="B37" s="78">
        <v>19</v>
      </c>
      <c r="C37" s="114" t="s">
        <v>9</v>
      </c>
      <c r="D37" s="115" t="s">
        <v>10</v>
      </c>
      <c r="E37" s="110">
        <v>16</v>
      </c>
      <c r="F37" s="111">
        <v>18</v>
      </c>
      <c r="G37" s="111">
        <v>16</v>
      </c>
      <c r="H37" s="110">
        <v>15</v>
      </c>
      <c r="I37" s="111">
        <v>21</v>
      </c>
      <c r="J37" s="111">
        <v>21</v>
      </c>
      <c r="K37" s="84">
        <f>SUM(E37:J37)</f>
        <v>107</v>
      </c>
      <c r="L37" s="112">
        <f t="shared" si="5"/>
        <v>0.75886524822695034</v>
      </c>
      <c r="M37" s="112"/>
      <c r="N37" s="116" t="s">
        <v>34</v>
      </c>
    </row>
    <row r="38" spans="1:20" ht="24.95" customHeight="1" x14ac:dyDescent="0.2">
      <c r="A38" s="66">
        <v>4</v>
      </c>
      <c r="B38" s="64">
        <v>4</v>
      </c>
      <c r="C38" s="12" t="s">
        <v>19</v>
      </c>
      <c r="D38" s="21" t="s">
        <v>18</v>
      </c>
      <c r="E38" s="4">
        <v>12</v>
      </c>
      <c r="F38" s="5">
        <v>21</v>
      </c>
      <c r="G38" s="5">
        <v>18</v>
      </c>
      <c r="H38" s="4">
        <v>16</v>
      </c>
      <c r="I38" s="4">
        <v>12</v>
      </c>
      <c r="J38" s="5">
        <v>15</v>
      </c>
      <c r="K38" s="20">
        <f>SUM(E38:J38)</f>
        <v>94</v>
      </c>
      <c r="L38" s="57">
        <f>K38/141</f>
        <v>0.66666666666666663</v>
      </c>
      <c r="M38" s="57"/>
      <c r="N38" s="9" t="s">
        <v>34</v>
      </c>
      <c r="P38" s="30"/>
      <c r="Q38" s="31"/>
      <c r="R38" s="2"/>
      <c r="S38" s="2"/>
      <c r="T38" s="2"/>
    </row>
    <row r="39" spans="1:20" ht="24.95" customHeight="1" x14ac:dyDescent="0.2">
      <c r="A39" s="66">
        <v>5</v>
      </c>
      <c r="B39" s="64">
        <v>2</v>
      </c>
      <c r="C39" s="12" t="s">
        <v>110</v>
      </c>
      <c r="D39" s="8" t="s">
        <v>14</v>
      </c>
      <c r="E39" s="4">
        <v>18</v>
      </c>
      <c r="F39" s="5">
        <v>19</v>
      </c>
      <c r="G39" s="5">
        <v>11</v>
      </c>
      <c r="H39" s="4">
        <v>17</v>
      </c>
      <c r="I39" s="5">
        <v>20</v>
      </c>
      <c r="J39" s="5"/>
      <c r="K39" s="20">
        <f>SUM(E39:J39)</f>
        <v>85</v>
      </c>
      <c r="L39" s="57">
        <f>K39/141</f>
        <v>0.6028368794326241</v>
      </c>
      <c r="M39" s="57"/>
      <c r="N39" s="9" t="s">
        <v>34</v>
      </c>
      <c r="P39" s="28"/>
      <c r="Q39" s="28"/>
      <c r="R39" s="29"/>
      <c r="S39" s="62"/>
      <c r="T39" s="31"/>
    </row>
    <row r="40" spans="1:20" ht="24.95" customHeight="1" x14ac:dyDescent="0.2">
      <c r="A40" s="66"/>
      <c r="B40" s="64"/>
      <c r="C40" s="12"/>
      <c r="D40" s="8"/>
      <c r="E40" s="4"/>
      <c r="F40" s="5"/>
      <c r="G40" s="5"/>
      <c r="H40" s="4"/>
      <c r="I40" s="5"/>
      <c r="J40" s="5"/>
      <c r="K40" s="20"/>
      <c r="L40" s="57"/>
      <c r="M40" s="57"/>
      <c r="N40" s="9"/>
      <c r="P40" s="28"/>
      <c r="Q40" s="28"/>
      <c r="R40" s="29"/>
      <c r="S40" s="62"/>
      <c r="T40" s="31"/>
    </row>
    <row r="41" spans="1:20" ht="24.95" customHeight="1" x14ac:dyDescent="0.2">
      <c r="A41" s="118">
        <v>1</v>
      </c>
      <c r="B41" s="80">
        <v>8</v>
      </c>
      <c r="C41" s="82" t="s">
        <v>37</v>
      </c>
      <c r="D41" s="119" t="s">
        <v>14</v>
      </c>
      <c r="E41" s="120">
        <v>22</v>
      </c>
      <c r="F41" s="121">
        <v>21</v>
      </c>
      <c r="G41" s="121">
        <v>22</v>
      </c>
      <c r="H41" s="120">
        <v>22</v>
      </c>
      <c r="I41" s="121">
        <v>20</v>
      </c>
      <c r="J41" s="121">
        <v>24</v>
      </c>
      <c r="K41" s="122">
        <f>SUM(E41:J41)</f>
        <v>131</v>
      </c>
      <c r="L41" s="123">
        <f t="shared" ref="L41:L47" si="6">K41/141</f>
        <v>0.92907801418439717</v>
      </c>
      <c r="M41" s="123"/>
      <c r="N41" s="124" t="s">
        <v>11</v>
      </c>
      <c r="P41" s="28"/>
      <c r="Q41" s="28"/>
      <c r="R41" s="29"/>
      <c r="S41" s="62"/>
      <c r="T41" s="31"/>
    </row>
    <row r="42" spans="1:20" ht="24.95" customHeight="1" x14ac:dyDescent="0.2">
      <c r="A42" s="118">
        <v>2</v>
      </c>
      <c r="B42" s="80">
        <v>18</v>
      </c>
      <c r="C42" s="81" t="s">
        <v>94</v>
      </c>
      <c r="D42" s="125" t="s">
        <v>27</v>
      </c>
      <c r="E42" s="120">
        <v>21</v>
      </c>
      <c r="F42" s="121">
        <v>20</v>
      </c>
      <c r="G42" s="121">
        <v>21</v>
      </c>
      <c r="H42" s="120">
        <v>18</v>
      </c>
      <c r="I42" s="121">
        <v>21</v>
      </c>
      <c r="J42" s="121">
        <v>22</v>
      </c>
      <c r="K42" s="122">
        <f>SUM(E42:J42)</f>
        <v>123</v>
      </c>
      <c r="L42" s="123">
        <f t="shared" si="6"/>
        <v>0.87234042553191493</v>
      </c>
      <c r="M42" s="123"/>
      <c r="N42" s="124" t="s">
        <v>11</v>
      </c>
      <c r="P42" s="28"/>
      <c r="Q42" s="28"/>
      <c r="R42" s="29"/>
      <c r="S42" s="62"/>
      <c r="T42" s="31"/>
    </row>
    <row r="43" spans="1:20" ht="24.95" customHeight="1" x14ac:dyDescent="0.2">
      <c r="A43" s="118">
        <v>3</v>
      </c>
      <c r="B43" s="80">
        <v>10</v>
      </c>
      <c r="C43" s="81" t="s">
        <v>61</v>
      </c>
      <c r="D43" s="125" t="s">
        <v>18</v>
      </c>
      <c r="E43" s="120">
        <v>18</v>
      </c>
      <c r="F43" s="121">
        <v>22</v>
      </c>
      <c r="G43" s="121">
        <v>21</v>
      </c>
      <c r="H43" s="120">
        <v>21</v>
      </c>
      <c r="I43" s="121">
        <v>18</v>
      </c>
      <c r="J43" s="121">
        <v>20</v>
      </c>
      <c r="K43" s="122">
        <f>SUM(E43:J43)</f>
        <v>120</v>
      </c>
      <c r="L43" s="123">
        <f t="shared" si="6"/>
        <v>0.85106382978723405</v>
      </c>
      <c r="M43" s="123"/>
      <c r="N43" s="124" t="s">
        <v>11</v>
      </c>
      <c r="P43" s="28"/>
      <c r="Q43" s="28"/>
      <c r="R43" s="29"/>
      <c r="S43" s="62"/>
      <c r="T43" s="31"/>
    </row>
    <row r="44" spans="1:20" ht="24.95" customHeight="1" x14ac:dyDescent="0.2">
      <c r="A44" s="66">
        <v>4</v>
      </c>
      <c r="B44" s="64">
        <v>5</v>
      </c>
      <c r="C44" s="12" t="s">
        <v>45</v>
      </c>
      <c r="D44" s="21" t="s">
        <v>32</v>
      </c>
      <c r="E44" s="5">
        <v>21</v>
      </c>
      <c r="F44" s="5">
        <v>16</v>
      </c>
      <c r="G44" s="5">
        <v>21</v>
      </c>
      <c r="H44" s="5">
        <v>17</v>
      </c>
      <c r="I44" s="5">
        <v>17</v>
      </c>
      <c r="J44" s="5">
        <v>19</v>
      </c>
      <c r="K44" s="20">
        <f>SUM(E44:J44)</f>
        <v>111</v>
      </c>
      <c r="L44" s="57">
        <f t="shared" si="6"/>
        <v>0.78723404255319152</v>
      </c>
      <c r="M44" s="57"/>
      <c r="N44" s="9" t="s">
        <v>11</v>
      </c>
      <c r="P44" s="28"/>
      <c r="Q44" s="28"/>
      <c r="R44" s="29"/>
      <c r="S44" s="62"/>
      <c r="T44" s="31"/>
    </row>
    <row r="45" spans="1:20" ht="24.95" customHeight="1" x14ac:dyDescent="0.2">
      <c r="A45" s="66"/>
      <c r="B45" s="64"/>
      <c r="C45" s="12"/>
      <c r="D45" s="21"/>
      <c r="E45" s="5"/>
      <c r="F45" s="5"/>
      <c r="G45" s="5"/>
      <c r="H45" s="5"/>
      <c r="I45" s="5"/>
      <c r="J45" s="5"/>
      <c r="K45" s="20"/>
      <c r="L45" s="57"/>
      <c r="M45" s="57"/>
      <c r="N45" s="9"/>
      <c r="P45" s="28"/>
      <c r="Q45" s="28"/>
      <c r="R45" s="29"/>
      <c r="S45" s="62"/>
      <c r="T45" s="31"/>
    </row>
    <row r="46" spans="1:20" ht="24.95" customHeight="1" x14ac:dyDescent="0.2">
      <c r="A46" s="99">
        <v>1</v>
      </c>
      <c r="B46" s="76">
        <v>3</v>
      </c>
      <c r="C46" s="77" t="s">
        <v>93</v>
      </c>
      <c r="D46" s="100" t="s">
        <v>14</v>
      </c>
      <c r="E46" s="102">
        <v>18</v>
      </c>
      <c r="F46" s="102">
        <v>15</v>
      </c>
      <c r="G46" s="102">
        <v>18</v>
      </c>
      <c r="H46" s="102">
        <v>20</v>
      </c>
      <c r="I46" s="102">
        <v>14</v>
      </c>
      <c r="J46" s="102">
        <v>12</v>
      </c>
      <c r="K46" s="103">
        <f>SUM(E46:J46)</f>
        <v>97</v>
      </c>
      <c r="L46" s="104">
        <f t="shared" si="6"/>
        <v>0.68794326241134751</v>
      </c>
      <c r="M46" s="104"/>
      <c r="N46" s="105" t="s">
        <v>80</v>
      </c>
      <c r="P46" s="28"/>
      <c r="Q46" s="28"/>
      <c r="R46" s="29"/>
      <c r="S46" s="62"/>
      <c r="T46" s="31"/>
    </row>
    <row r="47" spans="1:20" ht="24.95" customHeight="1" x14ac:dyDescent="0.2">
      <c r="A47" s="66">
        <v>2</v>
      </c>
      <c r="B47" s="64">
        <v>32</v>
      </c>
      <c r="C47" s="51" t="s">
        <v>78</v>
      </c>
      <c r="D47" s="58" t="s">
        <v>77</v>
      </c>
      <c r="E47" s="4">
        <v>15</v>
      </c>
      <c r="F47" s="4">
        <v>13</v>
      </c>
      <c r="G47" s="4">
        <v>8</v>
      </c>
      <c r="H47" s="4">
        <v>12</v>
      </c>
      <c r="I47" s="4">
        <v>11</v>
      </c>
      <c r="J47" s="4">
        <v>11</v>
      </c>
      <c r="K47" s="49">
        <f>SUM(E47:J47)</f>
        <v>70</v>
      </c>
      <c r="L47" s="57">
        <f t="shared" si="6"/>
        <v>0.49645390070921985</v>
      </c>
      <c r="M47" s="57"/>
      <c r="N47" s="53" t="s">
        <v>80</v>
      </c>
    </row>
    <row r="48" spans="1:20" ht="24.95" customHeight="1" thickBot="1" x14ac:dyDescent="0.25">
      <c r="A48" s="141" t="s">
        <v>1</v>
      </c>
      <c r="B48" s="142"/>
      <c r="C48" s="142"/>
      <c r="D48" s="142"/>
      <c r="E48" s="127">
        <f t="shared" ref="E48:J48" si="7">SUM(E13:E47)/775</f>
        <v>0.76258064516129032</v>
      </c>
      <c r="F48" s="127">
        <f t="shared" si="7"/>
        <v>0.79483870967741932</v>
      </c>
      <c r="G48" s="127">
        <f t="shared" si="7"/>
        <v>0.79354838709677422</v>
      </c>
      <c r="H48" s="127">
        <f t="shared" si="7"/>
        <v>0.76258064516129032</v>
      </c>
      <c r="I48" s="127">
        <f t="shared" si="7"/>
        <v>0.74451612903225806</v>
      </c>
      <c r="J48" s="127">
        <f t="shared" si="7"/>
        <v>0.75225806451612898</v>
      </c>
      <c r="K48" s="128">
        <f>SUM(K13:K47)/4650</f>
        <v>0.76838709677419359</v>
      </c>
      <c r="L48" s="60"/>
      <c r="M48" s="25"/>
      <c r="N48" s="26"/>
    </row>
    <row r="49" spans="1:14" ht="24.95" customHeight="1" x14ac:dyDescent="0.2">
      <c r="A49" s="29"/>
      <c r="B49" s="29"/>
      <c r="C49" s="32"/>
      <c r="D49" s="33"/>
      <c r="E49" s="28"/>
      <c r="F49" s="28"/>
      <c r="G49" s="28"/>
      <c r="H49" s="28"/>
      <c r="I49" s="28"/>
      <c r="J49" s="28"/>
      <c r="K49" s="29"/>
      <c r="L49" s="62"/>
      <c r="M49" s="62"/>
      <c r="N49" s="31"/>
    </row>
    <row r="50" spans="1:14" ht="24.95" customHeight="1" x14ac:dyDescent="0.2">
      <c r="A50" s="29"/>
      <c r="B50" s="29"/>
      <c r="C50" s="170" t="s">
        <v>106</v>
      </c>
      <c r="E50" s="171" t="s">
        <v>107</v>
      </c>
      <c r="J50" s="28"/>
      <c r="K50" s="29"/>
      <c r="L50" s="62"/>
      <c r="M50" s="62"/>
      <c r="N50" s="31"/>
    </row>
    <row r="51" spans="1:14" ht="24.95" customHeight="1" x14ac:dyDescent="0.2">
      <c r="A51" s="29"/>
      <c r="B51" s="29"/>
      <c r="C51" s="2"/>
      <c r="D51" s="71"/>
      <c r="E51" s="2"/>
      <c r="F51" s="2"/>
      <c r="G51" s="2"/>
      <c r="H51" s="2"/>
      <c r="I51" s="2"/>
      <c r="J51" s="28"/>
      <c r="K51" s="29"/>
      <c r="L51" s="62"/>
      <c r="M51" s="62"/>
      <c r="N51" s="31"/>
    </row>
    <row r="52" spans="1:14" ht="24.95" customHeight="1" x14ac:dyDescent="0.2">
      <c r="A52" s="29"/>
      <c r="B52" s="29"/>
      <c r="C52" s="170" t="s">
        <v>108</v>
      </c>
      <c r="E52" s="172" t="s">
        <v>109</v>
      </c>
      <c r="I52" s="2"/>
      <c r="J52" s="28"/>
      <c r="K52" s="29"/>
      <c r="L52" s="62"/>
      <c r="M52" s="62"/>
      <c r="N52" s="31"/>
    </row>
  </sheetData>
  <mergeCells count="22">
    <mergeCell ref="A48:D48"/>
    <mergeCell ref="L9:L12"/>
    <mergeCell ref="M9:M12"/>
    <mergeCell ref="N9:N12"/>
    <mergeCell ref="E10:E11"/>
    <mergeCell ref="F10:F11"/>
    <mergeCell ref="G10:G11"/>
    <mergeCell ref="H10:H11"/>
    <mergeCell ref="I10:I11"/>
    <mergeCell ref="J10:J11"/>
    <mergeCell ref="A9:A12"/>
    <mergeCell ref="B9:B12"/>
    <mergeCell ref="C9:C12"/>
    <mergeCell ref="D9:D12"/>
    <mergeCell ref="E9:J9"/>
    <mergeCell ref="K9:K11"/>
    <mergeCell ref="A1:N1"/>
    <mergeCell ref="A2:N2"/>
    <mergeCell ref="A3:N3"/>
    <mergeCell ref="A4:N4"/>
    <mergeCell ref="A5:N5"/>
    <mergeCell ref="A6:N6"/>
  </mergeCells>
  <conditionalFormatting sqref="P29 K47">
    <cfRule type="cellIs" dxfId="802" priority="807" stopIfTrue="1" operator="equal">
      <formula>200</formula>
    </cfRule>
  </conditionalFormatting>
  <conditionalFormatting sqref="P46:Q46">
    <cfRule type="cellIs" dxfId="801" priority="791" stopIfTrue="1" operator="equal">
      <formula>14</formula>
    </cfRule>
    <cfRule type="cellIs" dxfId="800" priority="792" stopIfTrue="1" operator="equal">
      <formula>15</formula>
    </cfRule>
    <cfRule type="cellIs" dxfId="799" priority="793" stopIfTrue="1" operator="equal">
      <formula>23</formula>
    </cfRule>
    <cfRule type="cellIs" dxfId="798" priority="794" stopIfTrue="1" operator="equal">
      <formula>25</formula>
    </cfRule>
    <cfRule type="cellIs" dxfId="797" priority="795" stopIfTrue="1" operator="equal">
      <formula>24</formula>
    </cfRule>
    <cfRule type="cellIs" dxfId="796" priority="796" stopIfTrue="1" operator="equal">
      <formula>25</formula>
    </cfRule>
    <cfRule type="cellIs" dxfId="795" priority="803" stopIfTrue="1" operator="equal">
      <formula>15</formula>
    </cfRule>
    <cfRule type="cellIs" dxfId="794" priority="805" stopIfTrue="1" operator="equal">
      <formula>15</formula>
    </cfRule>
    <cfRule type="cellIs" dxfId="793" priority="806" stopIfTrue="1" operator="equal">
      <formula>15</formula>
    </cfRule>
  </conditionalFormatting>
  <conditionalFormatting sqref="P46:Q46">
    <cfRule type="cellIs" dxfId="792" priority="800" stopIfTrue="1" operator="equal">
      <formula>29</formula>
    </cfRule>
    <cfRule type="cellIs" dxfId="791" priority="801" stopIfTrue="1" operator="equal">
      <formula>30</formula>
    </cfRule>
    <cfRule type="cellIs" dxfId="790" priority="802" stopIfTrue="1" operator="equal">
      <formula>31</formula>
    </cfRule>
  </conditionalFormatting>
  <conditionalFormatting sqref="Q41 Q44:Q45">
    <cfRule type="cellIs" dxfId="789" priority="775" stopIfTrue="1" operator="equal">
      <formula>14</formula>
    </cfRule>
    <cfRule type="cellIs" dxfId="788" priority="776" stopIfTrue="1" operator="equal">
      <formula>15</formula>
    </cfRule>
    <cfRule type="cellIs" dxfId="787" priority="777" stopIfTrue="1" operator="equal">
      <formula>23</formula>
    </cfRule>
    <cfRule type="cellIs" dxfId="786" priority="778" stopIfTrue="1" operator="equal">
      <formula>25</formula>
    </cfRule>
    <cfRule type="cellIs" dxfId="785" priority="779" stopIfTrue="1" operator="equal">
      <formula>24</formula>
    </cfRule>
    <cfRule type="cellIs" dxfId="784" priority="780" stopIfTrue="1" operator="equal">
      <formula>25</formula>
    </cfRule>
    <cfRule type="cellIs" dxfId="783" priority="787" stopIfTrue="1" operator="equal">
      <formula>15</formula>
    </cfRule>
    <cfRule type="cellIs" dxfId="782" priority="789" stopIfTrue="1" operator="equal">
      <formula>15</formula>
    </cfRule>
    <cfRule type="cellIs" dxfId="781" priority="790" stopIfTrue="1" operator="equal">
      <formula>15</formula>
    </cfRule>
  </conditionalFormatting>
  <conditionalFormatting sqref="R41 R44:R46">
    <cfRule type="cellIs" dxfId="780" priority="788" stopIfTrue="1" operator="equal">
      <formula>200</formula>
    </cfRule>
  </conditionalFormatting>
  <conditionalFormatting sqref="Q41 Q44:Q45">
    <cfRule type="cellIs" dxfId="779" priority="784" stopIfTrue="1" operator="equal">
      <formula>29</formula>
    </cfRule>
    <cfRule type="cellIs" dxfId="778" priority="785" stopIfTrue="1" operator="equal">
      <formula>30</formula>
    </cfRule>
    <cfRule type="cellIs" dxfId="777" priority="786" stopIfTrue="1" operator="equal">
      <formula>31</formula>
    </cfRule>
  </conditionalFormatting>
  <conditionalFormatting sqref="Q44:Q46 Q41">
    <cfRule type="cellIs" dxfId="776" priority="781" stopIfTrue="1" operator="equal">
      <formula>30</formula>
    </cfRule>
    <cfRule type="cellIs" dxfId="775" priority="782" stopIfTrue="1" operator="equal">
      <formula>31</formula>
    </cfRule>
    <cfRule type="cellIs" dxfId="774" priority="783" stopIfTrue="1" operator="equal">
      <formula>32</formula>
    </cfRule>
  </conditionalFormatting>
  <conditionalFormatting sqref="Q42">
    <cfRule type="cellIs" dxfId="773" priority="760" stopIfTrue="1" operator="equal">
      <formula>14</formula>
    </cfRule>
    <cfRule type="cellIs" dxfId="772" priority="761" stopIfTrue="1" operator="equal">
      <formula>15</formula>
    </cfRule>
    <cfRule type="cellIs" dxfId="771" priority="762" stopIfTrue="1" operator="equal">
      <formula>23</formula>
    </cfRule>
    <cfRule type="cellIs" dxfId="770" priority="763" stopIfTrue="1" operator="equal">
      <formula>25</formula>
    </cfRule>
    <cfRule type="cellIs" dxfId="769" priority="764" stopIfTrue="1" operator="equal">
      <formula>24</formula>
    </cfRule>
    <cfRule type="cellIs" dxfId="768" priority="765" stopIfTrue="1" operator="equal">
      <formula>25</formula>
    </cfRule>
    <cfRule type="cellIs" dxfId="767" priority="772" stopIfTrue="1" operator="equal">
      <formula>15</formula>
    </cfRule>
    <cfRule type="cellIs" dxfId="766" priority="773" stopIfTrue="1" operator="equal">
      <formula>15</formula>
    </cfRule>
    <cfRule type="cellIs" dxfId="765" priority="774" stopIfTrue="1" operator="equal">
      <formula>15</formula>
    </cfRule>
  </conditionalFormatting>
  <conditionalFormatting sqref="Q42">
    <cfRule type="cellIs" dxfId="764" priority="769" stopIfTrue="1" operator="equal">
      <formula>29</formula>
    </cfRule>
    <cfRule type="cellIs" dxfId="763" priority="770" stopIfTrue="1" operator="equal">
      <formula>30</formula>
    </cfRule>
    <cfRule type="cellIs" dxfId="762" priority="771" stopIfTrue="1" operator="equal">
      <formula>31</formula>
    </cfRule>
  </conditionalFormatting>
  <conditionalFormatting sqref="Q42">
    <cfRule type="cellIs" dxfId="761" priority="766" stopIfTrue="1" operator="equal">
      <formula>30</formula>
    </cfRule>
    <cfRule type="cellIs" dxfId="760" priority="767" stopIfTrue="1" operator="equal">
      <formula>31</formula>
    </cfRule>
    <cfRule type="cellIs" dxfId="759" priority="768" stopIfTrue="1" operator="equal">
      <formula>32</formula>
    </cfRule>
  </conditionalFormatting>
  <conditionalFormatting sqref="R42">
    <cfRule type="cellIs" dxfId="758" priority="759" stopIfTrue="1" operator="equal">
      <formula>200</formula>
    </cfRule>
  </conditionalFormatting>
  <conditionalFormatting sqref="Q43">
    <cfRule type="cellIs" dxfId="757" priority="743" stopIfTrue="1" operator="equal">
      <formula>14</formula>
    </cfRule>
    <cfRule type="cellIs" dxfId="756" priority="744" stopIfTrue="1" operator="equal">
      <formula>15</formula>
    </cfRule>
    <cfRule type="cellIs" dxfId="755" priority="745" stopIfTrue="1" operator="equal">
      <formula>23</formula>
    </cfRule>
    <cfRule type="cellIs" dxfId="754" priority="746" stopIfTrue="1" operator="equal">
      <formula>25</formula>
    </cfRule>
    <cfRule type="cellIs" dxfId="753" priority="747" stopIfTrue="1" operator="equal">
      <formula>24</formula>
    </cfRule>
    <cfRule type="cellIs" dxfId="752" priority="748" stopIfTrue="1" operator="equal">
      <formula>25</formula>
    </cfRule>
    <cfRule type="cellIs" dxfId="751" priority="755" stopIfTrue="1" operator="equal">
      <formula>15</formula>
    </cfRule>
    <cfRule type="cellIs" dxfId="750" priority="757" stopIfTrue="1" operator="equal">
      <formula>15</formula>
    </cfRule>
    <cfRule type="cellIs" dxfId="749" priority="758" stopIfTrue="1" operator="equal">
      <formula>15</formula>
    </cfRule>
  </conditionalFormatting>
  <conditionalFormatting sqref="R43">
    <cfRule type="cellIs" dxfId="748" priority="756" stopIfTrue="1" operator="equal">
      <formula>200</formula>
    </cfRule>
  </conditionalFormatting>
  <conditionalFormatting sqref="Q43">
    <cfRule type="cellIs" dxfId="747" priority="752" stopIfTrue="1" operator="equal">
      <formula>29</formula>
    </cfRule>
    <cfRule type="cellIs" dxfId="746" priority="753" stopIfTrue="1" operator="equal">
      <formula>30</formula>
    </cfRule>
    <cfRule type="cellIs" dxfId="745" priority="754" stopIfTrue="1" operator="equal">
      <formula>31</formula>
    </cfRule>
  </conditionalFormatting>
  <conditionalFormatting sqref="Q43">
    <cfRule type="cellIs" dxfId="744" priority="749" stopIfTrue="1" operator="equal">
      <formula>30</formula>
    </cfRule>
    <cfRule type="cellIs" dxfId="743" priority="750" stopIfTrue="1" operator="equal">
      <formula>31</formula>
    </cfRule>
    <cfRule type="cellIs" dxfId="742" priority="751" stopIfTrue="1" operator="equal">
      <formula>32</formula>
    </cfRule>
  </conditionalFormatting>
  <conditionalFormatting sqref="Q39:Q40">
    <cfRule type="cellIs" dxfId="741" priority="727" stopIfTrue="1" operator="equal">
      <formula>14</formula>
    </cfRule>
    <cfRule type="cellIs" dxfId="740" priority="728" stopIfTrue="1" operator="equal">
      <formula>15</formula>
    </cfRule>
    <cfRule type="cellIs" dxfId="739" priority="729" stopIfTrue="1" operator="equal">
      <formula>23</formula>
    </cfRule>
    <cfRule type="cellIs" dxfId="738" priority="730" stopIfTrue="1" operator="equal">
      <formula>25</formula>
    </cfRule>
    <cfRule type="cellIs" dxfId="737" priority="731" stopIfTrue="1" operator="equal">
      <formula>24</formula>
    </cfRule>
    <cfRule type="cellIs" dxfId="736" priority="732" stopIfTrue="1" operator="equal">
      <formula>25</formula>
    </cfRule>
    <cfRule type="cellIs" dxfId="735" priority="739" stopIfTrue="1" operator="equal">
      <formula>15</formula>
    </cfRule>
    <cfRule type="cellIs" dxfId="734" priority="741" stopIfTrue="1" operator="equal">
      <formula>15</formula>
    </cfRule>
    <cfRule type="cellIs" dxfId="733" priority="742" stopIfTrue="1" operator="equal">
      <formula>15</formula>
    </cfRule>
  </conditionalFormatting>
  <conditionalFormatting sqref="R39:R40">
    <cfRule type="cellIs" dxfId="732" priority="740" stopIfTrue="1" operator="equal">
      <formula>200</formula>
    </cfRule>
  </conditionalFormatting>
  <conditionalFormatting sqref="Q39:Q40">
    <cfRule type="cellIs" dxfId="731" priority="736" stopIfTrue="1" operator="equal">
      <formula>29</formula>
    </cfRule>
    <cfRule type="cellIs" dxfId="730" priority="737" stopIfTrue="1" operator="equal">
      <formula>30</formula>
    </cfRule>
    <cfRule type="cellIs" dxfId="729" priority="738" stopIfTrue="1" operator="equal">
      <formula>31</formula>
    </cfRule>
  </conditionalFormatting>
  <conditionalFormatting sqref="Q39:Q40">
    <cfRule type="cellIs" dxfId="728" priority="733" stopIfTrue="1" operator="equal">
      <formula>30</formula>
    </cfRule>
    <cfRule type="cellIs" dxfId="727" priority="734" stopIfTrue="1" operator="equal">
      <formula>31</formula>
    </cfRule>
    <cfRule type="cellIs" dxfId="726" priority="735" stopIfTrue="1" operator="equal">
      <formula>32</formula>
    </cfRule>
  </conditionalFormatting>
  <conditionalFormatting sqref="P41 P44:P45">
    <cfRule type="cellIs" dxfId="725" priority="715" stopIfTrue="1" operator="equal">
      <formula>14</formula>
    </cfRule>
    <cfRule type="cellIs" dxfId="724" priority="716" stopIfTrue="1" operator="equal">
      <formula>15</formula>
    </cfRule>
    <cfRule type="cellIs" dxfId="723" priority="717" stopIfTrue="1" operator="equal">
      <formula>23</formula>
    </cfRule>
    <cfRule type="cellIs" dxfId="722" priority="718" stopIfTrue="1" operator="equal">
      <formula>25</formula>
    </cfRule>
    <cfRule type="cellIs" dxfId="721" priority="719" stopIfTrue="1" operator="equal">
      <formula>24</formula>
    </cfRule>
    <cfRule type="cellIs" dxfId="720" priority="720" stopIfTrue="1" operator="equal">
      <formula>25</formula>
    </cfRule>
    <cfRule type="cellIs" dxfId="719" priority="724" stopIfTrue="1" operator="equal">
      <formula>15</formula>
    </cfRule>
    <cfRule type="cellIs" dxfId="718" priority="725" stopIfTrue="1" operator="equal">
      <formula>15</formula>
    </cfRule>
    <cfRule type="cellIs" dxfId="717" priority="726" stopIfTrue="1" operator="equal">
      <formula>15</formula>
    </cfRule>
  </conditionalFormatting>
  <conditionalFormatting sqref="P41 P44:P45">
    <cfRule type="cellIs" dxfId="716" priority="721" stopIfTrue="1" operator="equal">
      <formula>29</formula>
    </cfRule>
    <cfRule type="cellIs" dxfId="715" priority="722" stopIfTrue="1" operator="equal">
      <formula>30</formula>
    </cfRule>
    <cfRule type="cellIs" dxfId="714" priority="723" stopIfTrue="1" operator="equal">
      <formula>31</formula>
    </cfRule>
  </conditionalFormatting>
  <conditionalFormatting sqref="P42">
    <cfRule type="cellIs" dxfId="713" priority="703" stopIfTrue="1" operator="equal">
      <formula>14</formula>
    </cfRule>
    <cfRule type="cellIs" dxfId="712" priority="704" stopIfTrue="1" operator="equal">
      <formula>15</formula>
    </cfRule>
    <cfRule type="cellIs" dxfId="711" priority="705" stopIfTrue="1" operator="equal">
      <formula>23</formula>
    </cfRule>
    <cfRule type="cellIs" dxfId="710" priority="706" stopIfTrue="1" operator="equal">
      <formula>25</formula>
    </cfRule>
    <cfRule type="cellIs" dxfId="709" priority="707" stopIfTrue="1" operator="equal">
      <formula>24</formula>
    </cfRule>
    <cfRule type="cellIs" dxfId="708" priority="708" stopIfTrue="1" operator="equal">
      <formula>25</formula>
    </cfRule>
    <cfRule type="cellIs" dxfId="707" priority="712" stopIfTrue="1" operator="equal">
      <formula>15</formula>
    </cfRule>
    <cfRule type="cellIs" dxfId="706" priority="713" stopIfTrue="1" operator="equal">
      <formula>15</formula>
    </cfRule>
    <cfRule type="cellIs" dxfId="705" priority="714" stopIfTrue="1" operator="equal">
      <formula>15</formula>
    </cfRule>
  </conditionalFormatting>
  <conditionalFormatting sqref="P42">
    <cfRule type="cellIs" dxfId="704" priority="709" stopIfTrue="1" operator="equal">
      <formula>29</formula>
    </cfRule>
    <cfRule type="cellIs" dxfId="703" priority="710" stopIfTrue="1" operator="equal">
      <formula>30</formula>
    </cfRule>
    <cfRule type="cellIs" dxfId="702" priority="711" stopIfTrue="1" operator="equal">
      <formula>31</formula>
    </cfRule>
  </conditionalFormatting>
  <conditionalFormatting sqref="P43">
    <cfRule type="cellIs" dxfId="701" priority="691" stopIfTrue="1" operator="equal">
      <formula>14</formula>
    </cfRule>
    <cfRule type="cellIs" dxfId="700" priority="692" stopIfTrue="1" operator="equal">
      <formula>15</formula>
    </cfRule>
    <cfRule type="cellIs" dxfId="699" priority="693" stopIfTrue="1" operator="equal">
      <formula>23</formula>
    </cfRule>
    <cfRule type="cellIs" dxfId="698" priority="694" stopIfTrue="1" operator="equal">
      <formula>25</formula>
    </cfRule>
    <cfRule type="cellIs" dxfId="697" priority="695" stopIfTrue="1" operator="equal">
      <formula>24</formula>
    </cfRule>
    <cfRule type="cellIs" dxfId="696" priority="696" stopIfTrue="1" operator="equal">
      <formula>25</formula>
    </cfRule>
    <cfRule type="cellIs" dxfId="695" priority="700" stopIfTrue="1" operator="equal">
      <formula>15</formula>
    </cfRule>
    <cfRule type="cellIs" dxfId="694" priority="701" stopIfTrue="1" operator="equal">
      <formula>15</formula>
    </cfRule>
    <cfRule type="cellIs" dxfId="693" priority="702" stopIfTrue="1" operator="equal">
      <formula>15</formula>
    </cfRule>
  </conditionalFormatting>
  <conditionalFormatting sqref="P43">
    <cfRule type="cellIs" dxfId="692" priority="697" stopIfTrue="1" operator="equal">
      <formula>29</formula>
    </cfRule>
    <cfRule type="cellIs" dxfId="691" priority="698" stopIfTrue="1" operator="equal">
      <formula>30</formula>
    </cfRule>
    <cfRule type="cellIs" dxfId="690" priority="699" stopIfTrue="1" operator="equal">
      <formula>31</formula>
    </cfRule>
  </conditionalFormatting>
  <conditionalFormatting sqref="P39:P40">
    <cfRule type="cellIs" dxfId="689" priority="679" stopIfTrue="1" operator="equal">
      <formula>14</formula>
    </cfRule>
    <cfRule type="cellIs" dxfId="688" priority="680" stopIfTrue="1" operator="equal">
      <formula>15</formula>
    </cfRule>
    <cfRule type="cellIs" dxfId="687" priority="681" stopIfTrue="1" operator="equal">
      <formula>23</formula>
    </cfRule>
    <cfRule type="cellIs" dxfId="686" priority="682" stopIfTrue="1" operator="equal">
      <formula>25</formula>
    </cfRule>
    <cfRule type="cellIs" dxfId="685" priority="683" stopIfTrue="1" operator="equal">
      <formula>24</formula>
    </cfRule>
    <cfRule type="cellIs" dxfId="684" priority="684" stopIfTrue="1" operator="equal">
      <formula>25</formula>
    </cfRule>
    <cfRule type="cellIs" dxfId="683" priority="688" stopIfTrue="1" operator="equal">
      <formula>15</formula>
    </cfRule>
    <cfRule type="cellIs" dxfId="682" priority="689" stopIfTrue="1" operator="equal">
      <formula>15</formula>
    </cfRule>
    <cfRule type="cellIs" dxfId="681" priority="690" stopIfTrue="1" operator="equal">
      <formula>15</formula>
    </cfRule>
  </conditionalFormatting>
  <conditionalFormatting sqref="P39:P40">
    <cfRule type="cellIs" dxfId="680" priority="685" stopIfTrue="1" operator="equal">
      <formula>29</formula>
    </cfRule>
    <cfRule type="cellIs" dxfId="679" priority="686" stopIfTrue="1" operator="equal">
      <formula>30</formula>
    </cfRule>
    <cfRule type="cellIs" dxfId="678" priority="687" stopIfTrue="1" operator="equal">
      <formula>31</formula>
    </cfRule>
  </conditionalFormatting>
  <conditionalFormatting sqref="F25:J26">
    <cfRule type="cellIs" dxfId="677" priority="631" stopIfTrue="1" operator="equal">
      <formula>14</formula>
    </cfRule>
    <cfRule type="cellIs" dxfId="676" priority="632" stopIfTrue="1" operator="equal">
      <formula>15</formula>
    </cfRule>
    <cfRule type="cellIs" dxfId="675" priority="633" stopIfTrue="1" operator="equal">
      <formula>23</formula>
    </cfRule>
    <cfRule type="cellIs" dxfId="674" priority="634" stopIfTrue="1" operator="equal">
      <formula>25</formula>
    </cfRule>
    <cfRule type="cellIs" dxfId="673" priority="635" stopIfTrue="1" operator="equal">
      <formula>24</formula>
    </cfRule>
    <cfRule type="cellIs" dxfId="672" priority="636" stopIfTrue="1" operator="equal">
      <formula>25</formula>
    </cfRule>
    <cfRule type="cellIs" dxfId="671" priority="643" stopIfTrue="1" operator="equal">
      <formula>15</formula>
    </cfRule>
    <cfRule type="cellIs" dxfId="670" priority="645" stopIfTrue="1" operator="equal">
      <formula>15</formula>
    </cfRule>
    <cfRule type="cellIs" dxfId="669" priority="646" stopIfTrue="1" operator="equal">
      <formula>15</formula>
    </cfRule>
  </conditionalFormatting>
  <conditionalFormatting sqref="K25:K26">
    <cfRule type="cellIs" dxfId="668" priority="644" stopIfTrue="1" operator="equal">
      <formula>200</formula>
    </cfRule>
  </conditionalFormatting>
  <conditionalFormatting sqref="F25:J26">
    <cfRule type="cellIs" dxfId="667" priority="640" stopIfTrue="1" operator="equal">
      <formula>29</formula>
    </cfRule>
    <cfRule type="cellIs" dxfId="666" priority="641" stopIfTrue="1" operator="equal">
      <formula>30</formula>
    </cfRule>
    <cfRule type="cellIs" dxfId="665" priority="642" stopIfTrue="1" operator="equal">
      <formula>31</formula>
    </cfRule>
  </conditionalFormatting>
  <conditionalFormatting sqref="J25:J26">
    <cfRule type="cellIs" dxfId="664" priority="637" stopIfTrue="1" operator="equal">
      <formula>30</formula>
    </cfRule>
    <cfRule type="cellIs" dxfId="663" priority="638" stopIfTrue="1" operator="equal">
      <formula>31</formula>
    </cfRule>
    <cfRule type="cellIs" dxfId="662" priority="639" stopIfTrue="1" operator="equal">
      <formula>32</formula>
    </cfRule>
  </conditionalFormatting>
  <conditionalFormatting sqref="K19">
    <cfRule type="cellIs" dxfId="661" priority="493" stopIfTrue="1" operator="equal">
      <formula>200</formula>
    </cfRule>
  </conditionalFormatting>
  <conditionalFormatting sqref="E28:J28">
    <cfRule type="cellIs" dxfId="660" priority="366" stopIfTrue="1" operator="equal">
      <formula>14</formula>
    </cfRule>
    <cfRule type="cellIs" dxfId="659" priority="367" stopIfTrue="1" operator="equal">
      <formula>15</formula>
    </cfRule>
    <cfRule type="cellIs" dxfId="658" priority="368" stopIfTrue="1" operator="equal">
      <formula>23</formula>
    </cfRule>
    <cfRule type="cellIs" dxfId="657" priority="369" stopIfTrue="1" operator="equal">
      <formula>25</formula>
    </cfRule>
    <cfRule type="cellIs" dxfId="656" priority="370" stopIfTrue="1" operator="equal">
      <formula>24</formula>
    </cfRule>
    <cfRule type="cellIs" dxfId="655" priority="371" stopIfTrue="1" operator="equal">
      <formula>25</formula>
    </cfRule>
    <cfRule type="cellIs" dxfId="654" priority="378" stopIfTrue="1" operator="equal">
      <formula>15</formula>
    </cfRule>
    <cfRule type="cellIs" dxfId="653" priority="379" stopIfTrue="1" operator="equal">
      <formula>15</formula>
    </cfRule>
    <cfRule type="cellIs" dxfId="652" priority="380" stopIfTrue="1" operator="equal">
      <formula>15</formula>
    </cfRule>
  </conditionalFormatting>
  <conditionalFormatting sqref="E28:J28">
    <cfRule type="cellIs" dxfId="651" priority="375" stopIfTrue="1" operator="equal">
      <formula>29</formula>
    </cfRule>
    <cfRule type="cellIs" dxfId="650" priority="376" stopIfTrue="1" operator="equal">
      <formula>30</formula>
    </cfRule>
    <cfRule type="cellIs" dxfId="649" priority="377" stopIfTrue="1" operator="equal">
      <formula>31</formula>
    </cfRule>
  </conditionalFormatting>
  <conditionalFormatting sqref="J28">
    <cfRule type="cellIs" dxfId="648" priority="372" stopIfTrue="1" operator="equal">
      <formula>30</formula>
    </cfRule>
    <cfRule type="cellIs" dxfId="647" priority="373" stopIfTrue="1" operator="equal">
      <formula>31</formula>
    </cfRule>
    <cfRule type="cellIs" dxfId="646" priority="374" stopIfTrue="1" operator="equal">
      <formula>32</formula>
    </cfRule>
  </conditionalFormatting>
  <conditionalFormatting sqref="K28">
    <cfRule type="cellIs" dxfId="645" priority="365" stopIfTrue="1" operator="equal">
      <formula>200</formula>
    </cfRule>
  </conditionalFormatting>
  <conditionalFormatting sqref="K28">
    <cfRule type="cellIs" dxfId="644" priority="364" stopIfTrue="1" operator="equal">
      <formula>200</formula>
    </cfRule>
  </conditionalFormatting>
  <conditionalFormatting sqref="F28:J28">
    <cfRule type="cellIs" dxfId="643" priority="348" stopIfTrue="1" operator="equal">
      <formula>14</formula>
    </cfRule>
    <cfRule type="cellIs" dxfId="642" priority="349" stopIfTrue="1" operator="equal">
      <formula>15</formula>
    </cfRule>
    <cfRule type="cellIs" dxfId="641" priority="350" stopIfTrue="1" operator="equal">
      <formula>23</formula>
    </cfRule>
    <cfRule type="cellIs" dxfId="640" priority="351" stopIfTrue="1" operator="equal">
      <formula>25</formula>
    </cfRule>
    <cfRule type="cellIs" dxfId="639" priority="352" stopIfTrue="1" operator="equal">
      <formula>24</formula>
    </cfRule>
    <cfRule type="cellIs" dxfId="638" priority="353" stopIfTrue="1" operator="equal">
      <formula>25</formula>
    </cfRule>
    <cfRule type="cellIs" dxfId="637" priority="360" stopIfTrue="1" operator="equal">
      <formula>15</formula>
    </cfRule>
    <cfRule type="cellIs" dxfId="636" priority="362" stopIfTrue="1" operator="equal">
      <formula>15</formula>
    </cfRule>
    <cfRule type="cellIs" dxfId="635" priority="363" stopIfTrue="1" operator="equal">
      <formula>15</formula>
    </cfRule>
  </conditionalFormatting>
  <conditionalFormatting sqref="K28">
    <cfRule type="cellIs" dxfId="634" priority="361" stopIfTrue="1" operator="equal">
      <formula>200</formula>
    </cfRule>
  </conditionalFormatting>
  <conditionalFormatting sqref="F28:J28">
    <cfRule type="cellIs" dxfId="633" priority="357" stopIfTrue="1" operator="equal">
      <formula>29</formula>
    </cfRule>
    <cfRule type="cellIs" dxfId="632" priority="358" stopIfTrue="1" operator="equal">
      <formula>30</formula>
    </cfRule>
    <cfRule type="cellIs" dxfId="631" priority="359" stopIfTrue="1" operator="equal">
      <formula>31</formula>
    </cfRule>
  </conditionalFormatting>
  <conditionalFormatting sqref="J28">
    <cfRule type="cellIs" dxfId="630" priority="354" stopIfTrue="1" operator="equal">
      <formula>30</formula>
    </cfRule>
    <cfRule type="cellIs" dxfId="629" priority="355" stopIfTrue="1" operator="equal">
      <formula>31</formula>
    </cfRule>
    <cfRule type="cellIs" dxfId="628" priority="356" stopIfTrue="1" operator="equal">
      <formula>32</formula>
    </cfRule>
  </conditionalFormatting>
  <conditionalFormatting sqref="E49:H49 J49:J50">
    <cfRule type="cellIs" dxfId="627" priority="332" stopIfTrue="1" operator="equal">
      <formula>14</formula>
    </cfRule>
    <cfRule type="cellIs" dxfId="626" priority="333" stopIfTrue="1" operator="equal">
      <formula>15</formula>
    </cfRule>
    <cfRule type="cellIs" dxfId="625" priority="334" stopIfTrue="1" operator="equal">
      <formula>23</formula>
    </cfRule>
    <cfRule type="cellIs" dxfId="624" priority="335" stopIfTrue="1" operator="equal">
      <formula>25</formula>
    </cfRule>
    <cfRule type="cellIs" dxfId="623" priority="336" stopIfTrue="1" operator="equal">
      <formula>24</formula>
    </cfRule>
    <cfRule type="cellIs" dxfId="622" priority="337" stopIfTrue="1" operator="equal">
      <formula>25</formula>
    </cfRule>
    <cfRule type="cellIs" dxfId="621" priority="344" stopIfTrue="1" operator="equal">
      <formula>15</formula>
    </cfRule>
    <cfRule type="cellIs" dxfId="620" priority="346" stopIfTrue="1" operator="equal">
      <formula>15</formula>
    </cfRule>
    <cfRule type="cellIs" dxfId="619" priority="347" stopIfTrue="1" operator="equal">
      <formula>15</formula>
    </cfRule>
  </conditionalFormatting>
  <conditionalFormatting sqref="K49:K50">
    <cfRule type="cellIs" dxfId="618" priority="345" stopIfTrue="1" operator="equal">
      <formula>200</formula>
    </cfRule>
  </conditionalFormatting>
  <conditionalFormatting sqref="E49:H49 J49:J50">
    <cfRule type="cellIs" dxfId="617" priority="341" stopIfTrue="1" operator="equal">
      <formula>29</formula>
    </cfRule>
    <cfRule type="cellIs" dxfId="616" priority="342" stopIfTrue="1" operator="equal">
      <formula>30</formula>
    </cfRule>
    <cfRule type="cellIs" dxfId="615" priority="343" stopIfTrue="1" operator="equal">
      <formula>31</formula>
    </cfRule>
  </conditionalFormatting>
  <conditionalFormatting sqref="J49:J50">
    <cfRule type="cellIs" dxfId="614" priority="338" stopIfTrue="1" operator="equal">
      <formula>30</formula>
    </cfRule>
    <cfRule type="cellIs" dxfId="613" priority="339" stopIfTrue="1" operator="equal">
      <formula>31</formula>
    </cfRule>
    <cfRule type="cellIs" dxfId="612" priority="340" stopIfTrue="1" operator="equal">
      <formula>32</formula>
    </cfRule>
  </conditionalFormatting>
  <conditionalFormatting sqref="I49">
    <cfRule type="cellIs" dxfId="611" priority="320" stopIfTrue="1" operator="equal">
      <formula>14</formula>
    </cfRule>
    <cfRule type="cellIs" dxfId="610" priority="321" stopIfTrue="1" operator="equal">
      <formula>15</formula>
    </cfRule>
    <cfRule type="cellIs" dxfId="609" priority="322" stopIfTrue="1" operator="equal">
      <formula>23</formula>
    </cfRule>
    <cfRule type="cellIs" dxfId="608" priority="323" stopIfTrue="1" operator="equal">
      <formula>25</formula>
    </cfRule>
    <cfRule type="cellIs" dxfId="607" priority="324" stopIfTrue="1" operator="equal">
      <formula>24</formula>
    </cfRule>
    <cfRule type="cellIs" dxfId="606" priority="325" stopIfTrue="1" operator="equal">
      <formula>25</formula>
    </cfRule>
    <cfRule type="cellIs" dxfId="605" priority="329" stopIfTrue="1" operator="equal">
      <formula>15</formula>
    </cfRule>
    <cfRule type="cellIs" dxfId="604" priority="330" stopIfTrue="1" operator="equal">
      <formula>15</formula>
    </cfRule>
    <cfRule type="cellIs" dxfId="603" priority="331" stopIfTrue="1" operator="equal">
      <formula>15</formula>
    </cfRule>
  </conditionalFormatting>
  <conditionalFormatting sqref="I49">
    <cfRule type="cellIs" dxfId="602" priority="326" stopIfTrue="1" operator="equal">
      <formula>29</formula>
    </cfRule>
    <cfRule type="cellIs" dxfId="601" priority="327" stopIfTrue="1" operator="equal">
      <formula>30</formula>
    </cfRule>
    <cfRule type="cellIs" dxfId="600" priority="328" stopIfTrue="1" operator="equal">
      <formula>31</formula>
    </cfRule>
  </conditionalFormatting>
  <conditionalFormatting sqref="J51:J52">
    <cfRule type="cellIs" dxfId="599" priority="663" stopIfTrue="1" operator="equal">
      <formula>14</formula>
    </cfRule>
    <cfRule type="cellIs" dxfId="598" priority="664" stopIfTrue="1" operator="equal">
      <formula>15</formula>
    </cfRule>
    <cfRule type="cellIs" dxfId="597" priority="665" stopIfTrue="1" operator="equal">
      <formula>23</formula>
    </cfRule>
    <cfRule type="cellIs" dxfId="596" priority="666" stopIfTrue="1" operator="equal">
      <formula>25</formula>
    </cfRule>
    <cfRule type="cellIs" dxfId="595" priority="667" stopIfTrue="1" operator="equal">
      <formula>24</formula>
    </cfRule>
    <cfRule type="cellIs" dxfId="594" priority="668" stopIfTrue="1" operator="equal">
      <formula>25</formula>
    </cfRule>
    <cfRule type="cellIs" dxfId="593" priority="675" stopIfTrue="1" operator="equal">
      <formula>15</formula>
    </cfRule>
    <cfRule type="cellIs" dxfId="592" priority="677" stopIfTrue="1" operator="equal">
      <formula>15</formula>
    </cfRule>
    <cfRule type="cellIs" dxfId="591" priority="678" stopIfTrue="1" operator="equal">
      <formula>15</formula>
    </cfRule>
  </conditionalFormatting>
  <conditionalFormatting sqref="K51:K52">
    <cfRule type="cellIs" dxfId="590" priority="676" stopIfTrue="1" operator="equal">
      <formula>200</formula>
    </cfRule>
  </conditionalFormatting>
  <conditionalFormatting sqref="J51:J52">
    <cfRule type="cellIs" dxfId="589" priority="672" stopIfTrue="1" operator="equal">
      <formula>29</formula>
    </cfRule>
    <cfRule type="cellIs" dxfId="588" priority="673" stopIfTrue="1" operator="equal">
      <formula>30</formula>
    </cfRule>
    <cfRule type="cellIs" dxfId="587" priority="674" stopIfTrue="1" operator="equal">
      <formula>31</formula>
    </cfRule>
  </conditionalFormatting>
  <conditionalFormatting sqref="J51:J52">
    <cfRule type="cellIs" dxfId="586" priority="669" stopIfTrue="1" operator="equal">
      <formula>30</formula>
    </cfRule>
    <cfRule type="cellIs" dxfId="585" priority="670" stopIfTrue="1" operator="equal">
      <formula>31</formula>
    </cfRule>
    <cfRule type="cellIs" dxfId="584" priority="671" stopIfTrue="1" operator="equal">
      <formula>32</formula>
    </cfRule>
  </conditionalFormatting>
  <conditionalFormatting sqref="E33:J34 E47 E13:J18 F25:J25 F27:J27 E22:E32 F29:J32">
    <cfRule type="cellIs" dxfId="583" priority="647" stopIfTrue="1" operator="equal">
      <formula>14</formula>
    </cfRule>
    <cfRule type="cellIs" dxfId="582" priority="648" stopIfTrue="1" operator="equal">
      <formula>15</formula>
    </cfRule>
    <cfRule type="cellIs" dxfId="581" priority="649" stopIfTrue="1" operator="equal">
      <formula>23</formula>
    </cfRule>
    <cfRule type="cellIs" dxfId="580" priority="650" stopIfTrue="1" operator="equal">
      <formula>25</formula>
    </cfRule>
    <cfRule type="cellIs" dxfId="579" priority="651" stopIfTrue="1" operator="equal">
      <formula>24</formula>
    </cfRule>
    <cfRule type="cellIs" dxfId="578" priority="652" stopIfTrue="1" operator="equal">
      <formula>25</formula>
    </cfRule>
    <cfRule type="cellIs" dxfId="577" priority="659" stopIfTrue="1" operator="equal">
      <formula>15</formula>
    </cfRule>
    <cfRule type="cellIs" dxfId="576" priority="661" stopIfTrue="1" operator="equal">
      <formula>15</formula>
    </cfRule>
    <cfRule type="cellIs" dxfId="575" priority="662" stopIfTrue="1" operator="equal">
      <formula>15</formula>
    </cfRule>
  </conditionalFormatting>
  <conditionalFormatting sqref="K13:K18 K25 K27 K29:K34">
    <cfRule type="cellIs" dxfId="574" priority="660" stopIfTrue="1" operator="equal">
      <formula>200</formula>
    </cfRule>
  </conditionalFormatting>
  <conditionalFormatting sqref="E33:J34 E47 E13:J18 F25:J25 F27:J27 E22:E32 F29:J32">
    <cfRule type="cellIs" dxfId="573" priority="656" stopIfTrue="1" operator="equal">
      <formula>29</formula>
    </cfRule>
    <cfRule type="cellIs" dxfId="572" priority="657" stopIfTrue="1" operator="equal">
      <formula>30</formula>
    </cfRule>
    <cfRule type="cellIs" dxfId="571" priority="658" stopIfTrue="1" operator="equal">
      <formula>31</formula>
    </cfRule>
  </conditionalFormatting>
  <conditionalFormatting sqref="J13:J18 J25 J27 J29:J34">
    <cfRule type="cellIs" dxfId="570" priority="653" stopIfTrue="1" operator="equal">
      <formula>30</formula>
    </cfRule>
    <cfRule type="cellIs" dxfId="569" priority="654" stopIfTrue="1" operator="equal">
      <formula>31</formula>
    </cfRule>
    <cfRule type="cellIs" dxfId="568" priority="655" stopIfTrue="1" operator="equal">
      <formula>32</formula>
    </cfRule>
  </conditionalFormatting>
  <conditionalFormatting sqref="F30:J30">
    <cfRule type="cellIs" dxfId="567" priority="615" stopIfTrue="1" operator="equal">
      <formula>14</formula>
    </cfRule>
    <cfRule type="cellIs" dxfId="566" priority="616" stopIfTrue="1" operator="equal">
      <formula>15</formula>
    </cfRule>
    <cfRule type="cellIs" dxfId="565" priority="617" stopIfTrue="1" operator="equal">
      <formula>23</formula>
    </cfRule>
    <cfRule type="cellIs" dxfId="564" priority="618" stopIfTrue="1" operator="equal">
      <formula>25</formula>
    </cfRule>
    <cfRule type="cellIs" dxfId="563" priority="619" stopIfTrue="1" operator="equal">
      <formula>24</formula>
    </cfRule>
    <cfRule type="cellIs" dxfId="562" priority="620" stopIfTrue="1" operator="equal">
      <formula>25</formula>
    </cfRule>
    <cfRule type="cellIs" dxfId="561" priority="627" stopIfTrue="1" operator="equal">
      <formula>15</formula>
    </cfRule>
    <cfRule type="cellIs" dxfId="560" priority="629" stopIfTrue="1" operator="equal">
      <formula>15</formula>
    </cfRule>
    <cfRule type="cellIs" dxfId="559" priority="630" stopIfTrue="1" operator="equal">
      <formula>15</formula>
    </cfRule>
  </conditionalFormatting>
  <conditionalFormatting sqref="K30:K31">
    <cfRule type="cellIs" dxfId="558" priority="628" stopIfTrue="1" operator="equal">
      <formula>200</formula>
    </cfRule>
  </conditionalFormatting>
  <conditionalFormatting sqref="F30:J30">
    <cfRule type="cellIs" dxfId="557" priority="624" stopIfTrue="1" operator="equal">
      <formula>29</formula>
    </cfRule>
    <cfRule type="cellIs" dxfId="556" priority="625" stopIfTrue="1" operator="equal">
      <formula>30</formula>
    </cfRule>
    <cfRule type="cellIs" dxfId="555" priority="626" stopIfTrue="1" operator="equal">
      <formula>31</formula>
    </cfRule>
  </conditionalFormatting>
  <conditionalFormatting sqref="J30">
    <cfRule type="cellIs" dxfId="554" priority="621" stopIfTrue="1" operator="equal">
      <formula>30</formula>
    </cfRule>
    <cfRule type="cellIs" dxfId="553" priority="622" stopIfTrue="1" operator="equal">
      <formula>31</formula>
    </cfRule>
    <cfRule type="cellIs" dxfId="552" priority="623" stopIfTrue="1" operator="equal">
      <formula>32</formula>
    </cfRule>
  </conditionalFormatting>
  <conditionalFormatting sqref="E38:H38 J38">
    <cfRule type="cellIs" dxfId="551" priority="599" stopIfTrue="1" operator="equal">
      <formula>14</formula>
    </cfRule>
    <cfRule type="cellIs" dxfId="550" priority="600" stopIfTrue="1" operator="equal">
      <formula>15</formula>
    </cfRule>
    <cfRule type="cellIs" dxfId="549" priority="601" stopIfTrue="1" operator="equal">
      <formula>23</formula>
    </cfRule>
    <cfRule type="cellIs" dxfId="548" priority="602" stopIfTrue="1" operator="equal">
      <formula>25</formula>
    </cfRule>
    <cfRule type="cellIs" dxfId="547" priority="603" stopIfTrue="1" operator="equal">
      <formula>24</formula>
    </cfRule>
    <cfRule type="cellIs" dxfId="546" priority="604" stopIfTrue="1" operator="equal">
      <formula>25</formula>
    </cfRule>
    <cfRule type="cellIs" dxfId="545" priority="611" stopIfTrue="1" operator="equal">
      <formula>15</formula>
    </cfRule>
    <cfRule type="cellIs" dxfId="544" priority="613" stopIfTrue="1" operator="equal">
      <formula>15</formula>
    </cfRule>
    <cfRule type="cellIs" dxfId="543" priority="614" stopIfTrue="1" operator="equal">
      <formula>15</formula>
    </cfRule>
  </conditionalFormatting>
  <conditionalFormatting sqref="K38">
    <cfRule type="cellIs" dxfId="542" priority="612" stopIfTrue="1" operator="equal">
      <formula>200</formula>
    </cfRule>
  </conditionalFormatting>
  <conditionalFormatting sqref="E38:H38 J38">
    <cfRule type="cellIs" dxfId="541" priority="608" stopIfTrue="1" operator="equal">
      <formula>29</formula>
    </cfRule>
    <cfRule type="cellIs" dxfId="540" priority="609" stopIfTrue="1" operator="equal">
      <formula>30</formula>
    </cfRule>
    <cfRule type="cellIs" dxfId="539" priority="610" stopIfTrue="1" operator="equal">
      <formula>31</formula>
    </cfRule>
  </conditionalFormatting>
  <conditionalFormatting sqref="J38">
    <cfRule type="cellIs" dxfId="538" priority="605" stopIfTrue="1" operator="equal">
      <formula>30</formula>
    </cfRule>
    <cfRule type="cellIs" dxfId="537" priority="606" stopIfTrue="1" operator="equal">
      <formula>31</formula>
    </cfRule>
    <cfRule type="cellIs" dxfId="536" priority="607" stopIfTrue="1" operator="equal">
      <formula>32</formula>
    </cfRule>
  </conditionalFormatting>
  <conditionalFormatting sqref="I38">
    <cfRule type="cellIs" dxfId="535" priority="587" stopIfTrue="1" operator="equal">
      <formula>14</formula>
    </cfRule>
    <cfRule type="cellIs" dxfId="534" priority="588" stopIfTrue="1" operator="equal">
      <formula>15</formula>
    </cfRule>
    <cfRule type="cellIs" dxfId="533" priority="589" stopIfTrue="1" operator="equal">
      <formula>23</formula>
    </cfRule>
    <cfRule type="cellIs" dxfId="532" priority="590" stopIfTrue="1" operator="equal">
      <formula>25</formula>
    </cfRule>
    <cfRule type="cellIs" dxfId="531" priority="591" stopIfTrue="1" operator="equal">
      <formula>24</formula>
    </cfRule>
    <cfRule type="cellIs" dxfId="530" priority="592" stopIfTrue="1" operator="equal">
      <formula>25</formula>
    </cfRule>
    <cfRule type="cellIs" dxfId="529" priority="596" stopIfTrue="1" operator="equal">
      <formula>15</formula>
    </cfRule>
    <cfRule type="cellIs" dxfId="528" priority="597" stopIfTrue="1" operator="equal">
      <formula>15</formula>
    </cfRule>
    <cfRule type="cellIs" dxfId="527" priority="598" stopIfTrue="1" operator="equal">
      <formula>15</formula>
    </cfRule>
  </conditionalFormatting>
  <conditionalFormatting sqref="I38">
    <cfRule type="cellIs" dxfId="526" priority="593" stopIfTrue="1" operator="equal">
      <formula>29</formula>
    </cfRule>
    <cfRule type="cellIs" dxfId="525" priority="594" stopIfTrue="1" operator="equal">
      <formula>30</formula>
    </cfRule>
    <cfRule type="cellIs" dxfId="524" priority="595" stopIfTrue="1" operator="equal">
      <formula>31</formula>
    </cfRule>
  </conditionalFormatting>
  <conditionalFormatting sqref="E39:J41 E44:H45 E46:J46">
    <cfRule type="cellIs" dxfId="523" priority="571" stopIfTrue="1" operator="equal">
      <formula>14</formula>
    </cfRule>
    <cfRule type="cellIs" dxfId="522" priority="572" stopIfTrue="1" operator="equal">
      <formula>15</formula>
    </cfRule>
    <cfRule type="cellIs" dxfId="521" priority="573" stopIfTrue="1" operator="equal">
      <formula>23</formula>
    </cfRule>
    <cfRule type="cellIs" dxfId="520" priority="574" stopIfTrue="1" operator="equal">
      <formula>25</formula>
    </cfRule>
    <cfRule type="cellIs" dxfId="519" priority="575" stopIfTrue="1" operator="equal">
      <formula>24</formula>
    </cfRule>
    <cfRule type="cellIs" dxfId="518" priority="576" stopIfTrue="1" operator="equal">
      <formula>25</formula>
    </cfRule>
    <cfRule type="cellIs" dxfId="517" priority="583" stopIfTrue="1" operator="equal">
      <formula>15</formula>
    </cfRule>
    <cfRule type="cellIs" dxfId="516" priority="585" stopIfTrue="1" operator="equal">
      <formula>15</formula>
    </cfRule>
    <cfRule type="cellIs" dxfId="515" priority="586" stopIfTrue="1" operator="equal">
      <formula>15</formula>
    </cfRule>
  </conditionalFormatting>
  <conditionalFormatting sqref="K39:K41 K44:K46">
    <cfRule type="cellIs" dxfId="514" priority="584" stopIfTrue="1" operator="equal">
      <formula>200</formula>
    </cfRule>
  </conditionalFormatting>
  <conditionalFormatting sqref="E39:J41 E44:H45 E46:J46">
    <cfRule type="cellIs" dxfId="513" priority="580" stopIfTrue="1" operator="equal">
      <formula>29</formula>
    </cfRule>
    <cfRule type="cellIs" dxfId="512" priority="581" stopIfTrue="1" operator="equal">
      <formula>30</formula>
    </cfRule>
    <cfRule type="cellIs" dxfId="511" priority="582" stopIfTrue="1" operator="equal">
      <formula>31</formula>
    </cfRule>
  </conditionalFormatting>
  <conditionalFormatting sqref="J39:J41 J46">
    <cfRule type="cellIs" dxfId="510" priority="577" stopIfTrue="1" operator="equal">
      <formula>30</formula>
    </cfRule>
    <cfRule type="cellIs" dxfId="509" priority="578" stopIfTrue="1" operator="equal">
      <formula>31</formula>
    </cfRule>
    <cfRule type="cellIs" dxfId="508" priority="579" stopIfTrue="1" operator="equal">
      <formula>32</formula>
    </cfRule>
  </conditionalFormatting>
  <conditionalFormatting sqref="K43">
    <cfRule type="cellIs" dxfId="507" priority="570" stopIfTrue="1" operator="equal">
      <formula>200</formula>
    </cfRule>
  </conditionalFormatting>
  <conditionalFormatting sqref="F43:J43 I44:I45">
    <cfRule type="cellIs" dxfId="506" priority="555" stopIfTrue="1" operator="equal">
      <formula>14</formula>
    </cfRule>
    <cfRule type="cellIs" dxfId="505" priority="556" stopIfTrue="1" operator="equal">
      <formula>15</formula>
    </cfRule>
    <cfRule type="cellIs" dxfId="504" priority="557" stopIfTrue="1" operator="equal">
      <formula>23</formula>
    </cfRule>
    <cfRule type="cellIs" dxfId="503" priority="558" stopIfTrue="1" operator="equal">
      <formula>25</formula>
    </cfRule>
    <cfRule type="cellIs" dxfId="502" priority="559" stopIfTrue="1" operator="equal">
      <formula>24</formula>
    </cfRule>
    <cfRule type="cellIs" dxfId="501" priority="560" stopIfTrue="1" operator="equal">
      <formula>25</formula>
    </cfRule>
    <cfRule type="cellIs" dxfId="500" priority="567" stopIfTrue="1" operator="equal">
      <formula>15</formula>
    </cfRule>
    <cfRule type="cellIs" dxfId="499" priority="568" stopIfTrue="1" operator="equal">
      <formula>15</formula>
    </cfRule>
    <cfRule type="cellIs" dxfId="498" priority="569" stopIfTrue="1" operator="equal">
      <formula>15</formula>
    </cfRule>
  </conditionalFormatting>
  <conditionalFormatting sqref="F43:J43 I44:I45">
    <cfRule type="cellIs" dxfId="497" priority="564" stopIfTrue="1" operator="equal">
      <formula>29</formula>
    </cfRule>
    <cfRule type="cellIs" dxfId="496" priority="565" stopIfTrue="1" operator="equal">
      <formula>30</formula>
    </cfRule>
    <cfRule type="cellIs" dxfId="495" priority="566" stopIfTrue="1" operator="equal">
      <formula>31</formula>
    </cfRule>
  </conditionalFormatting>
  <conditionalFormatting sqref="J43">
    <cfRule type="cellIs" dxfId="494" priority="561" stopIfTrue="1" operator="equal">
      <formula>30</formula>
    </cfRule>
    <cfRule type="cellIs" dxfId="493" priority="562" stopIfTrue="1" operator="equal">
      <formula>31</formula>
    </cfRule>
    <cfRule type="cellIs" dxfId="492" priority="563" stopIfTrue="1" operator="equal">
      <formula>32</formula>
    </cfRule>
  </conditionalFormatting>
  <conditionalFormatting sqref="E43">
    <cfRule type="cellIs" dxfId="491" priority="543" stopIfTrue="1" operator="equal">
      <formula>14</formula>
    </cfRule>
    <cfRule type="cellIs" dxfId="490" priority="544" stopIfTrue="1" operator="equal">
      <formula>15</formula>
    </cfRule>
    <cfRule type="cellIs" dxfId="489" priority="545" stopIfTrue="1" operator="equal">
      <formula>23</formula>
    </cfRule>
    <cfRule type="cellIs" dxfId="488" priority="546" stopIfTrue="1" operator="equal">
      <formula>25</formula>
    </cfRule>
    <cfRule type="cellIs" dxfId="487" priority="547" stopIfTrue="1" operator="equal">
      <formula>24</formula>
    </cfRule>
    <cfRule type="cellIs" dxfId="486" priority="548" stopIfTrue="1" operator="equal">
      <formula>25</formula>
    </cfRule>
    <cfRule type="cellIs" dxfId="485" priority="552" stopIfTrue="1" operator="equal">
      <formula>15</formula>
    </cfRule>
    <cfRule type="cellIs" dxfId="484" priority="553" stopIfTrue="1" operator="equal">
      <formula>15</formula>
    </cfRule>
    <cfRule type="cellIs" dxfId="483" priority="554" stopIfTrue="1" operator="equal">
      <formula>15</formula>
    </cfRule>
  </conditionalFormatting>
  <conditionalFormatting sqref="E43">
    <cfRule type="cellIs" dxfId="482" priority="549" stopIfTrue="1" operator="equal">
      <formula>29</formula>
    </cfRule>
    <cfRule type="cellIs" dxfId="481" priority="550" stopIfTrue="1" operator="equal">
      <formula>30</formula>
    </cfRule>
    <cfRule type="cellIs" dxfId="480" priority="551" stopIfTrue="1" operator="equal">
      <formula>31</formula>
    </cfRule>
  </conditionalFormatting>
  <conditionalFormatting sqref="J44:J45">
    <cfRule type="cellIs" dxfId="479" priority="528" stopIfTrue="1" operator="equal">
      <formula>14</formula>
    </cfRule>
    <cfRule type="cellIs" dxfId="478" priority="529" stopIfTrue="1" operator="equal">
      <formula>15</formula>
    </cfRule>
    <cfRule type="cellIs" dxfId="477" priority="530" stopIfTrue="1" operator="equal">
      <formula>23</formula>
    </cfRule>
    <cfRule type="cellIs" dxfId="476" priority="531" stopIfTrue="1" operator="equal">
      <formula>25</formula>
    </cfRule>
    <cfRule type="cellIs" dxfId="475" priority="532" stopIfTrue="1" operator="equal">
      <formula>24</formula>
    </cfRule>
    <cfRule type="cellIs" dxfId="474" priority="533" stopIfTrue="1" operator="equal">
      <formula>25</formula>
    </cfRule>
    <cfRule type="cellIs" dxfId="473" priority="540" stopIfTrue="1" operator="equal">
      <formula>15</formula>
    </cfRule>
    <cfRule type="cellIs" dxfId="472" priority="541" stopIfTrue="1" operator="equal">
      <formula>15</formula>
    </cfRule>
    <cfRule type="cellIs" dxfId="471" priority="542" stopIfTrue="1" operator="equal">
      <formula>15</formula>
    </cfRule>
  </conditionalFormatting>
  <conditionalFormatting sqref="J44:J45">
    <cfRule type="cellIs" dxfId="470" priority="537" stopIfTrue="1" operator="equal">
      <formula>29</formula>
    </cfRule>
    <cfRule type="cellIs" dxfId="469" priority="538" stopIfTrue="1" operator="equal">
      <formula>30</formula>
    </cfRule>
    <cfRule type="cellIs" dxfId="468" priority="539" stopIfTrue="1" operator="equal">
      <formula>31</formula>
    </cfRule>
  </conditionalFormatting>
  <conditionalFormatting sqref="J44:J45">
    <cfRule type="cellIs" dxfId="467" priority="534" stopIfTrue="1" operator="equal">
      <formula>30</formula>
    </cfRule>
    <cfRule type="cellIs" dxfId="466" priority="535" stopIfTrue="1" operator="equal">
      <formula>31</formula>
    </cfRule>
    <cfRule type="cellIs" dxfId="465" priority="536" stopIfTrue="1" operator="equal">
      <formula>32</formula>
    </cfRule>
  </conditionalFormatting>
  <conditionalFormatting sqref="F24:J24 F19:H23 J19:J23 E18:E24">
    <cfRule type="cellIs" dxfId="464" priority="512" stopIfTrue="1" operator="equal">
      <formula>14</formula>
    </cfRule>
    <cfRule type="cellIs" dxfId="463" priority="513" stopIfTrue="1" operator="equal">
      <formula>15</formula>
    </cfRule>
    <cfRule type="cellIs" dxfId="462" priority="514" stopIfTrue="1" operator="equal">
      <formula>23</formula>
    </cfRule>
    <cfRule type="cellIs" dxfId="461" priority="515" stopIfTrue="1" operator="equal">
      <formula>25</formula>
    </cfRule>
    <cfRule type="cellIs" dxfId="460" priority="516" stopIfTrue="1" operator="equal">
      <formula>24</formula>
    </cfRule>
    <cfRule type="cellIs" dxfId="459" priority="517" stopIfTrue="1" operator="equal">
      <formula>25</formula>
    </cfRule>
    <cfRule type="cellIs" dxfId="458" priority="524" stopIfTrue="1" operator="equal">
      <formula>15</formula>
    </cfRule>
    <cfRule type="cellIs" dxfId="457" priority="526" stopIfTrue="1" operator="equal">
      <formula>15</formula>
    </cfRule>
    <cfRule type="cellIs" dxfId="456" priority="527" stopIfTrue="1" operator="equal">
      <formula>15</formula>
    </cfRule>
  </conditionalFormatting>
  <conditionalFormatting sqref="K20 K22:K24">
    <cfRule type="cellIs" dxfId="455" priority="525" stopIfTrue="1" operator="equal">
      <formula>200</formula>
    </cfRule>
  </conditionalFormatting>
  <conditionalFormatting sqref="F24:J24 F19:H23 J19:J23 E18:E24">
    <cfRule type="cellIs" dxfId="454" priority="521" stopIfTrue="1" operator="equal">
      <formula>29</formula>
    </cfRule>
    <cfRule type="cellIs" dxfId="453" priority="522" stopIfTrue="1" operator="equal">
      <formula>30</formula>
    </cfRule>
    <cfRule type="cellIs" dxfId="452" priority="523" stopIfTrue="1" operator="equal">
      <formula>31</formula>
    </cfRule>
  </conditionalFormatting>
  <conditionalFormatting sqref="J22:J24 J20">
    <cfRule type="cellIs" dxfId="451" priority="518" stopIfTrue="1" operator="equal">
      <formula>30</formula>
    </cfRule>
    <cfRule type="cellIs" dxfId="450" priority="519" stopIfTrue="1" operator="equal">
      <formula>31</formula>
    </cfRule>
    <cfRule type="cellIs" dxfId="449" priority="520" stopIfTrue="1" operator="equal">
      <formula>32</formula>
    </cfRule>
  </conditionalFormatting>
  <conditionalFormatting sqref="F21:H21 J21">
    <cfRule type="cellIs" dxfId="448" priority="496" stopIfTrue="1" operator="equal">
      <formula>14</formula>
    </cfRule>
    <cfRule type="cellIs" dxfId="447" priority="497" stopIfTrue="1" operator="equal">
      <formula>15</formula>
    </cfRule>
    <cfRule type="cellIs" dxfId="446" priority="498" stopIfTrue="1" operator="equal">
      <formula>23</formula>
    </cfRule>
    <cfRule type="cellIs" dxfId="445" priority="499" stopIfTrue="1" operator="equal">
      <formula>25</formula>
    </cfRule>
    <cfRule type="cellIs" dxfId="444" priority="500" stopIfTrue="1" operator="equal">
      <formula>24</formula>
    </cfRule>
    <cfRule type="cellIs" dxfId="443" priority="501" stopIfTrue="1" operator="equal">
      <formula>25</formula>
    </cfRule>
    <cfRule type="cellIs" dxfId="442" priority="508" stopIfTrue="1" operator="equal">
      <formula>15</formula>
    </cfRule>
    <cfRule type="cellIs" dxfId="441" priority="510" stopIfTrue="1" operator="equal">
      <formula>15</formula>
    </cfRule>
    <cfRule type="cellIs" dxfId="440" priority="511" stopIfTrue="1" operator="equal">
      <formula>15</formula>
    </cfRule>
  </conditionalFormatting>
  <conditionalFormatting sqref="K21">
    <cfRule type="cellIs" dxfId="439" priority="509" stopIfTrue="1" operator="equal">
      <formula>200</formula>
    </cfRule>
  </conditionalFormatting>
  <conditionalFormatting sqref="F21:H21 J21">
    <cfRule type="cellIs" dxfId="438" priority="505" stopIfTrue="1" operator="equal">
      <formula>29</formula>
    </cfRule>
    <cfRule type="cellIs" dxfId="437" priority="506" stopIfTrue="1" operator="equal">
      <formula>30</formula>
    </cfRule>
    <cfRule type="cellIs" dxfId="436" priority="507" stopIfTrue="1" operator="equal">
      <formula>31</formula>
    </cfRule>
  </conditionalFormatting>
  <conditionalFormatting sqref="J21">
    <cfRule type="cellIs" dxfId="435" priority="502" stopIfTrue="1" operator="equal">
      <formula>30</formula>
    </cfRule>
    <cfRule type="cellIs" dxfId="434" priority="503" stopIfTrue="1" operator="equal">
      <formula>31</formula>
    </cfRule>
    <cfRule type="cellIs" dxfId="433" priority="504" stopIfTrue="1" operator="equal">
      <formula>32</formula>
    </cfRule>
  </conditionalFormatting>
  <conditionalFormatting sqref="F19:H19 J19">
    <cfRule type="cellIs" dxfId="432" priority="480" stopIfTrue="1" operator="equal">
      <formula>14</formula>
    </cfRule>
    <cfRule type="cellIs" dxfId="431" priority="481" stopIfTrue="1" operator="equal">
      <formula>15</formula>
    </cfRule>
    <cfRule type="cellIs" dxfId="430" priority="482" stopIfTrue="1" operator="equal">
      <formula>23</formula>
    </cfRule>
    <cfRule type="cellIs" dxfId="429" priority="483" stopIfTrue="1" operator="equal">
      <formula>25</formula>
    </cfRule>
    <cfRule type="cellIs" dxfId="428" priority="484" stopIfTrue="1" operator="equal">
      <formula>24</formula>
    </cfRule>
    <cfRule type="cellIs" dxfId="427" priority="485" stopIfTrue="1" operator="equal">
      <formula>25</formula>
    </cfRule>
    <cfRule type="cellIs" dxfId="426" priority="492" stopIfTrue="1" operator="equal">
      <formula>15</formula>
    </cfRule>
    <cfRule type="cellIs" dxfId="425" priority="494" stopIfTrue="1" operator="equal">
      <formula>15</formula>
    </cfRule>
    <cfRule type="cellIs" dxfId="424" priority="495" stopIfTrue="1" operator="equal">
      <formula>15</formula>
    </cfRule>
  </conditionalFormatting>
  <conditionalFormatting sqref="F19:H19 J19">
    <cfRule type="cellIs" dxfId="423" priority="489" stopIfTrue="1" operator="equal">
      <formula>29</formula>
    </cfRule>
    <cfRule type="cellIs" dxfId="422" priority="490" stopIfTrue="1" operator="equal">
      <formula>30</formula>
    </cfRule>
    <cfRule type="cellIs" dxfId="421" priority="491" stopIfTrue="1" operator="equal">
      <formula>31</formula>
    </cfRule>
  </conditionalFormatting>
  <conditionalFormatting sqref="J19">
    <cfRule type="cellIs" dxfId="420" priority="486" stopIfTrue="1" operator="equal">
      <formula>30</formula>
    </cfRule>
    <cfRule type="cellIs" dxfId="419" priority="487" stopIfTrue="1" operator="equal">
      <formula>31</formula>
    </cfRule>
    <cfRule type="cellIs" dxfId="418" priority="488" stopIfTrue="1" operator="equal">
      <formula>32</formula>
    </cfRule>
  </conditionalFormatting>
  <conditionalFormatting sqref="I20 I22:I23">
    <cfRule type="cellIs" dxfId="417" priority="468" stopIfTrue="1" operator="equal">
      <formula>14</formula>
    </cfRule>
    <cfRule type="cellIs" dxfId="416" priority="469" stopIfTrue="1" operator="equal">
      <formula>15</formula>
    </cfRule>
    <cfRule type="cellIs" dxfId="415" priority="470" stopIfTrue="1" operator="equal">
      <formula>23</formula>
    </cfRule>
    <cfRule type="cellIs" dxfId="414" priority="471" stopIfTrue="1" operator="equal">
      <formula>25</formula>
    </cfRule>
    <cfRule type="cellIs" dxfId="413" priority="472" stopIfTrue="1" operator="equal">
      <formula>24</formula>
    </cfRule>
    <cfRule type="cellIs" dxfId="412" priority="473" stopIfTrue="1" operator="equal">
      <formula>25</formula>
    </cfRule>
    <cfRule type="cellIs" dxfId="411" priority="477" stopIfTrue="1" operator="equal">
      <formula>15</formula>
    </cfRule>
    <cfRule type="cellIs" dxfId="410" priority="478" stopIfTrue="1" operator="equal">
      <formula>15</formula>
    </cfRule>
    <cfRule type="cellIs" dxfId="409" priority="479" stopIfTrue="1" operator="equal">
      <formula>15</formula>
    </cfRule>
  </conditionalFormatting>
  <conditionalFormatting sqref="I20 I22:I23">
    <cfRule type="cellIs" dxfId="408" priority="474" stopIfTrue="1" operator="equal">
      <formula>29</formula>
    </cfRule>
    <cfRule type="cellIs" dxfId="407" priority="475" stopIfTrue="1" operator="equal">
      <formula>30</formula>
    </cfRule>
    <cfRule type="cellIs" dxfId="406" priority="476" stopIfTrue="1" operator="equal">
      <formula>31</formula>
    </cfRule>
  </conditionalFormatting>
  <conditionalFormatting sqref="I21">
    <cfRule type="cellIs" dxfId="405" priority="456" stopIfTrue="1" operator="equal">
      <formula>14</formula>
    </cfRule>
    <cfRule type="cellIs" dxfId="404" priority="457" stopIfTrue="1" operator="equal">
      <formula>15</formula>
    </cfRule>
    <cfRule type="cellIs" dxfId="403" priority="458" stopIfTrue="1" operator="equal">
      <formula>23</formula>
    </cfRule>
    <cfRule type="cellIs" dxfId="402" priority="459" stopIfTrue="1" operator="equal">
      <formula>25</formula>
    </cfRule>
    <cfRule type="cellIs" dxfId="401" priority="460" stopIfTrue="1" operator="equal">
      <formula>24</formula>
    </cfRule>
    <cfRule type="cellIs" dxfId="400" priority="461" stopIfTrue="1" operator="equal">
      <formula>25</formula>
    </cfRule>
    <cfRule type="cellIs" dxfId="399" priority="465" stopIfTrue="1" operator="equal">
      <formula>15</formula>
    </cfRule>
    <cfRule type="cellIs" dxfId="398" priority="466" stopIfTrue="1" operator="equal">
      <formula>15</formula>
    </cfRule>
    <cfRule type="cellIs" dxfId="397" priority="467" stopIfTrue="1" operator="equal">
      <formula>15</formula>
    </cfRule>
  </conditionalFormatting>
  <conditionalFormatting sqref="I21">
    <cfRule type="cellIs" dxfId="396" priority="462" stopIfTrue="1" operator="equal">
      <formula>29</formula>
    </cfRule>
    <cfRule type="cellIs" dxfId="395" priority="463" stopIfTrue="1" operator="equal">
      <formula>30</formula>
    </cfRule>
    <cfRule type="cellIs" dxfId="394" priority="464" stopIfTrue="1" operator="equal">
      <formula>31</formula>
    </cfRule>
  </conditionalFormatting>
  <conditionalFormatting sqref="I19">
    <cfRule type="cellIs" dxfId="393" priority="444" stopIfTrue="1" operator="equal">
      <formula>14</formula>
    </cfRule>
    <cfRule type="cellIs" dxfId="392" priority="445" stopIfTrue="1" operator="equal">
      <formula>15</formula>
    </cfRule>
    <cfRule type="cellIs" dxfId="391" priority="446" stopIfTrue="1" operator="equal">
      <formula>23</formula>
    </cfRule>
    <cfRule type="cellIs" dxfId="390" priority="447" stopIfTrue="1" operator="equal">
      <formula>25</formula>
    </cfRule>
    <cfRule type="cellIs" dxfId="389" priority="448" stopIfTrue="1" operator="equal">
      <formula>24</formula>
    </cfRule>
    <cfRule type="cellIs" dxfId="388" priority="449" stopIfTrue="1" operator="equal">
      <formula>25</formula>
    </cfRule>
    <cfRule type="cellIs" dxfId="387" priority="453" stopIfTrue="1" operator="equal">
      <formula>15</formula>
    </cfRule>
    <cfRule type="cellIs" dxfId="386" priority="454" stopIfTrue="1" operator="equal">
      <formula>15</formula>
    </cfRule>
    <cfRule type="cellIs" dxfId="385" priority="455" stopIfTrue="1" operator="equal">
      <formula>15</formula>
    </cfRule>
  </conditionalFormatting>
  <conditionalFormatting sqref="I19">
    <cfRule type="cellIs" dxfId="384" priority="450" stopIfTrue="1" operator="equal">
      <formula>29</formula>
    </cfRule>
    <cfRule type="cellIs" dxfId="383" priority="451" stopIfTrue="1" operator="equal">
      <formula>30</formula>
    </cfRule>
    <cfRule type="cellIs" dxfId="382" priority="452" stopIfTrue="1" operator="equal">
      <formula>31</formula>
    </cfRule>
  </conditionalFormatting>
  <conditionalFormatting sqref="E42">
    <cfRule type="cellIs" dxfId="381" priority="432" stopIfTrue="1" operator="equal">
      <formula>14</formula>
    </cfRule>
    <cfRule type="cellIs" dxfId="380" priority="433" stopIfTrue="1" operator="equal">
      <formula>15</formula>
    </cfRule>
    <cfRule type="cellIs" dxfId="379" priority="434" stopIfTrue="1" operator="equal">
      <formula>23</formula>
    </cfRule>
    <cfRule type="cellIs" dxfId="378" priority="435" stopIfTrue="1" operator="equal">
      <formula>25</formula>
    </cfRule>
    <cfRule type="cellIs" dxfId="377" priority="436" stopIfTrue="1" operator="equal">
      <formula>24</formula>
    </cfRule>
    <cfRule type="cellIs" dxfId="376" priority="437" stopIfTrue="1" operator="equal">
      <formula>25</formula>
    </cfRule>
    <cfRule type="cellIs" dxfId="375" priority="441" stopIfTrue="1" operator="equal">
      <formula>15</formula>
    </cfRule>
    <cfRule type="cellIs" dxfId="374" priority="442" stopIfTrue="1" operator="equal">
      <formula>15</formula>
    </cfRule>
    <cfRule type="cellIs" dxfId="373" priority="443" stopIfTrue="1" operator="equal">
      <formula>15</formula>
    </cfRule>
  </conditionalFormatting>
  <conditionalFormatting sqref="E42">
    <cfRule type="cellIs" dxfId="372" priority="438" stopIfTrue="1" operator="equal">
      <formula>29</formula>
    </cfRule>
    <cfRule type="cellIs" dxfId="371" priority="439" stopIfTrue="1" operator="equal">
      <formula>30</formula>
    </cfRule>
    <cfRule type="cellIs" dxfId="370" priority="440" stopIfTrue="1" operator="equal">
      <formula>31</formula>
    </cfRule>
  </conditionalFormatting>
  <conditionalFormatting sqref="F42:J42">
    <cfRule type="cellIs" dxfId="369" priority="416" stopIfTrue="1" operator="equal">
      <formula>14</formula>
    </cfRule>
    <cfRule type="cellIs" dxfId="368" priority="417" stopIfTrue="1" operator="equal">
      <formula>15</formula>
    </cfRule>
    <cfRule type="cellIs" dxfId="367" priority="418" stopIfTrue="1" operator="equal">
      <formula>23</formula>
    </cfRule>
    <cfRule type="cellIs" dxfId="366" priority="419" stopIfTrue="1" operator="equal">
      <formula>25</formula>
    </cfRule>
    <cfRule type="cellIs" dxfId="365" priority="420" stopIfTrue="1" operator="equal">
      <formula>24</formula>
    </cfRule>
    <cfRule type="cellIs" dxfId="364" priority="421" stopIfTrue="1" operator="equal">
      <formula>25</formula>
    </cfRule>
    <cfRule type="cellIs" dxfId="363" priority="428" stopIfTrue="1" operator="equal">
      <formula>15</formula>
    </cfRule>
    <cfRule type="cellIs" dxfId="362" priority="430" stopIfTrue="1" operator="equal">
      <formula>15</formula>
    </cfRule>
    <cfRule type="cellIs" dxfId="361" priority="431" stopIfTrue="1" operator="equal">
      <formula>15</formula>
    </cfRule>
  </conditionalFormatting>
  <conditionalFormatting sqref="K42">
    <cfRule type="cellIs" dxfId="360" priority="429" stopIfTrue="1" operator="equal">
      <formula>200</formula>
    </cfRule>
  </conditionalFormatting>
  <conditionalFormatting sqref="F42:J42">
    <cfRule type="cellIs" dxfId="359" priority="425" stopIfTrue="1" operator="equal">
      <formula>29</formula>
    </cfRule>
    <cfRule type="cellIs" dxfId="358" priority="426" stopIfTrue="1" operator="equal">
      <formula>30</formula>
    </cfRule>
    <cfRule type="cellIs" dxfId="357" priority="427" stopIfTrue="1" operator="equal">
      <formula>31</formula>
    </cfRule>
  </conditionalFormatting>
  <conditionalFormatting sqref="J42">
    <cfRule type="cellIs" dxfId="356" priority="422" stopIfTrue="1" operator="equal">
      <formula>30</formula>
    </cfRule>
    <cfRule type="cellIs" dxfId="355" priority="423" stopIfTrue="1" operator="equal">
      <formula>31</formula>
    </cfRule>
    <cfRule type="cellIs" dxfId="354" priority="424" stopIfTrue="1" operator="equal">
      <formula>32</formula>
    </cfRule>
  </conditionalFormatting>
  <conditionalFormatting sqref="K51">
    <cfRule type="cellIs" dxfId="353" priority="415" stopIfTrue="1" operator="equal">
      <formula>200</formula>
    </cfRule>
  </conditionalFormatting>
  <conditionalFormatting sqref="K52">
    <cfRule type="cellIs" dxfId="352" priority="414" stopIfTrue="1" operator="equal">
      <formula>200</formula>
    </cfRule>
  </conditionalFormatting>
  <conditionalFormatting sqref="J51">
    <cfRule type="cellIs" dxfId="351" priority="398" stopIfTrue="1" operator="equal">
      <formula>14</formula>
    </cfRule>
    <cfRule type="cellIs" dxfId="350" priority="399" stopIfTrue="1" operator="equal">
      <formula>15</formula>
    </cfRule>
    <cfRule type="cellIs" dxfId="349" priority="400" stopIfTrue="1" operator="equal">
      <formula>23</formula>
    </cfRule>
    <cfRule type="cellIs" dxfId="348" priority="401" stopIfTrue="1" operator="equal">
      <formula>25</formula>
    </cfRule>
    <cfRule type="cellIs" dxfId="347" priority="402" stopIfTrue="1" operator="equal">
      <formula>24</formula>
    </cfRule>
    <cfRule type="cellIs" dxfId="346" priority="403" stopIfTrue="1" operator="equal">
      <formula>25</formula>
    </cfRule>
    <cfRule type="cellIs" dxfId="345" priority="410" stopIfTrue="1" operator="equal">
      <formula>15</formula>
    </cfRule>
    <cfRule type="cellIs" dxfId="344" priority="412" stopIfTrue="1" operator="equal">
      <formula>15</formula>
    </cfRule>
    <cfRule type="cellIs" dxfId="343" priority="413" stopIfTrue="1" operator="equal">
      <formula>15</formula>
    </cfRule>
  </conditionalFormatting>
  <conditionalFormatting sqref="K51">
    <cfRule type="cellIs" dxfId="342" priority="411" stopIfTrue="1" operator="equal">
      <formula>200</formula>
    </cfRule>
  </conditionalFormatting>
  <conditionalFormatting sqref="J51">
    <cfRule type="cellIs" dxfId="341" priority="407" stopIfTrue="1" operator="equal">
      <formula>29</formula>
    </cfRule>
    <cfRule type="cellIs" dxfId="340" priority="408" stopIfTrue="1" operator="equal">
      <formula>30</formula>
    </cfRule>
    <cfRule type="cellIs" dxfId="339" priority="409" stopIfTrue="1" operator="equal">
      <formula>31</formula>
    </cfRule>
  </conditionalFormatting>
  <conditionalFormatting sqref="J51">
    <cfRule type="cellIs" dxfId="338" priority="404" stopIfTrue="1" operator="equal">
      <formula>30</formula>
    </cfRule>
    <cfRule type="cellIs" dxfId="337" priority="405" stopIfTrue="1" operator="equal">
      <formula>31</formula>
    </cfRule>
    <cfRule type="cellIs" dxfId="336" priority="406" stopIfTrue="1" operator="equal">
      <formula>32</formula>
    </cfRule>
  </conditionalFormatting>
  <conditionalFormatting sqref="K52">
    <cfRule type="cellIs" dxfId="335" priority="397" stopIfTrue="1" operator="equal">
      <formula>200</formula>
    </cfRule>
  </conditionalFormatting>
  <conditionalFormatting sqref="J52">
    <cfRule type="cellIs" dxfId="334" priority="382" stopIfTrue="1" operator="equal">
      <formula>14</formula>
    </cfRule>
    <cfRule type="cellIs" dxfId="333" priority="383" stopIfTrue="1" operator="equal">
      <formula>15</formula>
    </cfRule>
    <cfRule type="cellIs" dxfId="332" priority="384" stopIfTrue="1" operator="equal">
      <formula>23</formula>
    </cfRule>
    <cfRule type="cellIs" dxfId="331" priority="385" stopIfTrue="1" operator="equal">
      <formula>25</formula>
    </cfRule>
    <cfRule type="cellIs" dxfId="330" priority="386" stopIfTrue="1" operator="equal">
      <formula>24</formula>
    </cfRule>
    <cfRule type="cellIs" dxfId="329" priority="387" stopIfTrue="1" operator="equal">
      <formula>25</formula>
    </cfRule>
    <cfRule type="cellIs" dxfId="328" priority="394" stopIfTrue="1" operator="equal">
      <formula>15</formula>
    </cfRule>
    <cfRule type="cellIs" dxfId="327" priority="395" stopIfTrue="1" operator="equal">
      <formula>15</formula>
    </cfRule>
    <cfRule type="cellIs" dxfId="326" priority="396" stopIfTrue="1" operator="equal">
      <formula>15</formula>
    </cfRule>
  </conditionalFormatting>
  <conditionalFormatting sqref="J52">
    <cfRule type="cellIs" dxfId="325" priority="391" stopIfTrue="1" operator="equal">
      <formula>29</formula>
    </cfRule>
    <cfRule type="cellIs" dxfId="324" priority="392" stopIfTrue="1" operator="equal">
      <formula>30</formula>
    </cfRule>
    <cfRule type="cellIs" dxfId="323" priority="393" stopIfTrue="1" operator="equal">
      <formula>31</formula>
    </cfRule>
  </conditionalFormatting>
  <conditionalFormatting sqref="J52">
    <cfRule type="cellIs" dxfId="322" priority="388" stopIfTrue="1" operator="equal">
      <formula>30</formula>
    </cfRule>
    <cfRule type="cellIs" dxfId="321" priority="389" stopIfTrue="1" operator="equal">
      <formula>31</formula>
    </cfRule>
    <cfRule type="cellIs" dxfId="320" priority="390" stopIfTrue="1" operator="equal">
      <formula>32</formula>
    </cfRule>
  </conditionalFormatting>
  <conditionalFormatting sqref="K51">
    <cfRule type="cellIs" dxfId="319" priority="381" stopIfTrue="1" operator="equal">
      <formula>200</formula>
    </cfRule>
  </conditionalFormatting>
  <conditionalFormatting sqref="K18">
    <cfRule type="cellIs" dxfId="318" priority="297" stopIfTrue="1" operator="equal">
      <formula>200</formula>
    </cfRule>
  </conditionalFormatting>
  <conditionalFormatting sqref="K19 K21">
    <cfRule type="cellIs" dxfId="317" priority="319" stopIfTrue="1" operator="equal">
      <formula>200</formula>
    </cfRule>
  </conditionalFormatting>
  <conditionalFormatting sqref="J21 J19">
    <cfRule type="cellIs" dxfId="316" priority="316" stopIfTrue="1" operator="equal">
      <formula>30</formula>
    </cfRule>
    <cfRule type="cellIs" dxfId="315" priority="317" stopIfTrue="1" operator="equal">
      <formula>31</formula>
    </cfRule>
    <cfRule type="cellIs" dxfId="314" priority="318" stopIfTrue="1" operator="equal">
      <formula>32</formula>
    </cfRule>
  </conditionalFormatting>
  <conditionalFormatting sqref="F20:H20 J20">
    <cfRule type="cellIs" dxfId="313" priority="300" stopIfTrue="1" operator="equal">
      <formula>14</formula>
    </cfRule>
    <cfRule type="cellIs" dxfId="312" priority="301" stopIfTrue="1" operator="equal">
      <formula>15</formula>
    </cfRule>
    <cfRule type="cellIs" dxfId="311" priority="302" stopIfTrue="1" operator="equal">
      <formula>23</formula>
    </cfRule>
    <cfRule type="cellIs" dxfId="310" priority="303" stopIfTrue="1" operator="equal">
      <formula>25</formula>
    </cfRule>
    <cfRule type="cellIs" dxfId="309" priority="304" stopIfTrue="1" operator="equal">
      <formula>24</formula>
    </cfRule>
    <cfRule type="cellIs" dxfId="308" priority="305" stopIfTrue="1" operator="equal">
      <formula>25</formula>
    </cfRule>
    <cfRule type="cellIs" dxfId="307" priority="312" stopIfTrue="1" operator="equal">
      <formula>15</formula>
    </cfRule>
    <cfRule type="cellIs" dxfId="306" priority="314" stopIfTrue="1" operator="equal">
      <formula>15</formula>
    </cfRule>
    <cfRule type="cellIs" dxfId="305" priority="315" stopIfTrue="1" operator="equal">
      <formula>15</formula>
    </cfRule>
  </conditionalFormatting>
  <conditionalFormatting sqref="K20">
    <cfRule type="cellIs" dxfId="304" priority="313" stopIfTrue="1" operator="equal">
      <formula>200</formula>
    </cfRule>
  </conditionalFormatting>
  <conditionalFormatting sqref="F20:H20 J20">
    <cfRule type="cellIs" dxfId="303" priority="309" stopIfTrue="1" operator="equal">
      <formula>29</formula>
    </cfRule>
    <cfRule type="cellIs" dxfId="302" priority="310" stopIfTrue="1" operator="equal">
      <formula>30</formula>
    </cfRule>
    <cfRule type="cellIs" dxfId="301" priority="311" stopIfTrue="1" operator="equal">
      <formula>31</formula>
    </cfRule>
  </conditionalFormatting>
  <conditionalFormatting sqref="J20">
    <cfRule type="cellIs" dxfId="300" priority="306" stopIfTrue="1" operator="equal">
      <formula>30</formula>
    </cfRule>
    <cfRule type="cellIs" dxfId="299" priority="307" stopIfTrue="1" operator="equal">
      <formula>31</formula>
    </cfRule>
    <cfRule type="cellIs" dxfId="298" priority="308" stopIfTrue="1" operator="equal">
      <formula>32</formula>
    </cfRule>
  </conditionalFormatting>
  <conditionalFormatting sqref="F18:H18 J18">
    <cfRule type="cellIs" dxfId="297" priority="284" stopIfTrue="1" operator="equal">
      <formula>14</formula>
    </cfRule>
    <cfRule type="cellIs" dxfId="296" priority="285" stopIfTrue="1" operator="equal">
      <formula>15</formula>
    </cfRule>
    <cfRule type="cellIs" dxfId="295" priority="286" stopIfTrue="1" operator="equal">
      <formula>23</formula>
    </cfRule>
    <cfRule type="cellIs" dxfId="294" priority="287" stopIfTrue="1" operator="equal">
      <formula>25</formula>
    </cfRule>
    <cfRule type="cellIs" dxfId="293" priority="288" stopIfTrue="1" operator="equal">
      <formula>24</formula>
    </cfRule>
    <cfRule type="cellIs" dxfId="292" priority="289" stopIfTrue="1" operator="equal">
      <formula>25</formula>
    </cfRule>
    <cfRule type="cellIs" dxfId="291" priority="296" stopIfTrue="1" operator="equal">
      <formula>15</formula>
    </cfRule>
    <cfRule type="cellIs" dxfId="290" priority="298" stopIfTrue="1" operator="equal">
      <formula>15</formula>
    </cfRule>
    <cfRule type="cellIs" dxfId="289" priority="299" stopIfTrue="1" operator="equal">
      <formula>15</formula>
    </cfRule>
  </conditionalFormatting>
  <conditionalFormatting sqref="F18:H18 J18">
    <cfRule type="cellIs" dxfId="288" priority="293" stopIfTrue="1" operator="equal">
      <formula>29</formula>
    </cfRule>
    <cfRule type="cellIs" dxfId="287" priority="294" stopIfTrue="1" operator="equal">
      <formula>30</formula>
    </cfRule>
    <cfRule type="cellIs" dxfId="286" priority="295" stopIfTrue="1" operator="equal">
      <formula>31</formula>
    </cfRule>
  </conditionalFormatting>
  <conditionalFormatting sqref="J18">
    <cfRule type="cellIs" dxfId="285" priority="290" stopIfTrue="1" operator="equal">
      <formula>30</formula>
    </cfRule>
    <cfRule type="cellIs" dxfId="284" priority="291" stopIfTrue="1" operator="equal">
      <formula>31</formula>
    </cfRule>
    <cfRule type="cellIs" dxfId="283" priority="292" stopIfTrue="1" operator="equal">
      <formula>32</formula>
    </cfRule>
  </conditionalFormatting>
  <conditionalFormatting sqref="I19 I21">
    <cfRule type="cellIs" dxfId="282" priority="272" stopIfTrue="1" operator="equal">
      <formula>14</formula>
    </cfRule>
    <cfRule type="cellIs" dxfId="281" priority="273" stopIfTrue="1" operator="equal">
      <formula>15</formula>
    </cfRule>
    <cfRule type="cellIs" dxfId="280" priority="274" stopIfTrue="1" operator="equal">
      <formula>23</formula>
    </cfRule>
    <cfRule type="cellIs" dxfId="279" priority="275" stopIfTrue="1" operator="equal">
      <formula>25</formula>
    </cfRule>
    <cfRule type="cellIs" dxfId="278" priority="276" stopIfTrue="1" operator="equal">
      <formula>24</formula>
    </cfRule>
    <cfRule type="cellIs" dxfId="277" priority="277" stopIfTrue="1" operator="equal">
      <formula>25</formula>
    </cfRule>
    <cfRule type="cellIs" dxfId="276" priority="281" stopIfTrue="1" operator="equal">
      <formula>15</formula>
    </cfRule>
    <cfRule type="cellIs" dxfId="275" priority="282" stopIfTrue="1" operator="equal">
      <formula>15</formula>
    </cfRule>
    <cfRule type="cellIs" dxfId="274" priority="283" stopIfTrue="1" operator="equal">
      <formula>15</formula>
    </cfRule>
  </conditionalFormatting>
  <conditionalFormatting sqref="I19 I21">
    <cfRule type="cellIs" dxfId="273" priority="278" stopIfTrue="1" operator="equal">
      <formula>29</formula>
    </cfRule>
    <cfRule type="cellIs" dxfId="272" priority="279" stopIfTrue="1" operator="equal">
      <formula>30</formula>
    </cfRule>
    <cfRule type="cellIs" dxfId="271" priority="280" stopIfTrue="1" operator="equal">
      <formula>31</formula>
    </cfRule>
  </conditionalFormatting>
  <conditionalFormatting sqref="I20">
    <cfRule type="cellIs" dxfId="270" priority="260" stopIfTrue="1" operator="equal">
      <formula>14</formula>
    </cfRule>
    <cfRule type="cellIs" dxfId="269" priority="261" stopIfTrue="1" operator="equal">
      <formula>15</formula>
    </cfRule>
    <cfRule type="cellIs" dxfId="268" priority="262" stopIfTrue="1" operator="equal">
      <formula>23</formula>
    </cfRule>
    <cfRule type="cellIs" dxfId="267" priority="263" stopIfTrue="1" operator="equal">
      <formula>25</formula>
    </cfRule>
    <cfRule type="cellIs" dxfId="266" priority="264" stopIfTrue="1" operator="equal">
      <formula>24</formula>
    </cfRule>
    <cfRule type="cellIs" dxfId="265" priority="265" stopIfTrue="1" operator="equal">
      <formula>25</formula>
    </cfRule>
    <cfRule type="cellIs" dxfId="264" priority="269" stopIfTrue="1" operator="equal">
      <formula>15</formula>
    </cfRule>
    <cfRule type="cellIs" dxfId="263" priority="270" stopIfTrue="1" operator="equal">
      <formula>15</formula>
    </cfRule>
    <cfRule type="cellIs" dxfId="262" priority="271" stopIfTrue="1" operator="equal">
      <formula>15</formula>
    </cfRule>
  </conditionalFormatting>
  <conditionalFormatting sqref="I20">
    <cfRule type="cellIs" dxfId="261" priority="266" stopIfTrue="1" operator="equal">
      <formula>29</formula>
    </cfRule>
    <cfRule type="cellIs" dxfId="260" priority="267" stopIfTrue="1" operator="equal">
      <formula>30</formula>
    </cfRule>
    <cfRule type="cellIs" dxfId="259" priority="268" stopIfTrue="1" operator="equal">
      <formula>31</formula>
    </cfRule>
  </conditionalFormatting>
  <conditionalFormatting sqref="I18">
    <cfRule type="cellIs" dxfId="258" priority="248" stopIfTrue="1" operator="equal">
      <formula>14</formula>
    </cfRule>
    <cfRule type="cellIs" dxfId="257" priority="249" stopIfTrue="1" operator="equal">
      <formula>15</formula>
    </cfRule>
    <cfRule type="cellIs" dxfId="256" priority="250" stopIfTrue="1" operator="equal">
      <formula>23</formula>
    </cfRule>
    <cfRule type="cellIs" dxfId="255" priority="251" stopIfTrue="1" operator="equal">
      <formula>25</formula>
    </cfRule>
    <cfRule type="cellIs" dxfId="254" priority="252" stopIfTrue="1" operator="equal">
      <formula>24</formula>
    </cfRule>
    <cfRule type="cellIs" dxfId="253" priority="253" stopIfTrue="1" operator="equal">
      <formula>25</formula>
    </cfRule>
    <cfRule type="cellIs" dxfId="252" priority="257" stopIfTrue="1" operator="equal">
      <formula>15</formula>
    </cfRule>
    <cfRule type="cellIs" dxfId="251" priority="258" stopIfTrue="1" operator="equal">
      <formula>15</formula>
    </cfRule>
    <cfRule type="cellIs" dxfId="250" priority="259" stopIfTrue="1" operator="equal">
      <formula>15</formula>
    </cfRule>
  </conditionalFormatting>
  <conditionalFormatting sqref="I18">
    <cfRule type="cellIs" dxfId="249" priority="254" stopIfTrue="1" operator="equal">
      <formula>29</formula>
    </cfRule>
    <cfRule type="cellIs" dxfId="248" priority="255" stopIfTrue="1" operator="equal">
      <formula>30</formula>
    </cfRule>
    <cfRule type="cellIs" dxfId="247" priority="256" stopIfTrue="1" operator="equal">
      <formula>31</formula>
    </cfRule>
  </conditionalFormatting>
  <conditionalFormatting sqref="F22:J24">
    <cfRule type="cellIs" dxfId="246" priority="232" stopIfTrue="1" operator="equal">
      <formula>14</formula>
    </cfRule>
    <cfRule type="cellIs" dxfId="245" priority="233" stopIfTrue="1" operator="equal">
      <formula>15</formula>
    </cfRule>
    <cfRule type="cellIs" dxfId="244" priority="234" stopIfTrue="1" operator="equal">
      <formula>23</formula>
    </cfRule>
    <cfRule type="cellIs" dxfId="243" priority="235" stopIfTrue="1" operator="equal">
      <formula>25</formula>
    </cfRule>
    <cfRule type="cellIs" dxfId="242" priority="236" stopIfTrue="1" operator="equal">
      <formula>24</formula>
    </cfRule>
    <cfRule type="cellIs" dxfId="241" priority="237" stopIfTrue="1" operator="equal">
      <formula>25</formula>
    </cfRule>
    <cfRule type="cellIs" dxfId="240" priority="244" stopIfTrue="1" operator="equal">
      <formula>15</formula>
    </cfRule>
    <cfRule type="cellIs" dxfId="239" priority="246" stopIfTrue="1" operator="equal">
      <formula>15</formula>
    </cfRule>
    <cfRule type="cellIs" dxfId="238" priority="247" stopIfTrue="1" operator="equal">
      <formula>15</formula>
    </cfRule>
  </conditionalFormatting>
  <conditionalFormatting sqref="K22:K24">
    <cfRule type="cellIs" dxfId="237" priority="245" stopIfTrue="1" operator="equal">
      <formula>200</formula>
    </cfRule>
  </conditionalFormatting>
  <conditionalFormatting sqref="F22:J24">
    <cfRule type="cellIs" dxfId="236" priority="241" stopIfTrue="1" operator="equal">
      <formula>29</formula>
    </cfRule>
    <cfRule type="cellIs" dxfId="235" priority="242" stopIfTrue="1" operator="equal">
      <formula>30</formula>
    </cfRule>
    <cfRule type="cellIs" dxfId="234" priority="243" stopIfTrue="1" operator="equal">
      <formula>31</formula>
    </cfRule>
  </conditionalFormatting>
  <conditionalFormatting sqref="J22:J24">
    <cfRule type="cellIs" dxfId="233" priority="238" stopIfTrue="1" operator="equal">
      <formula>30</formula>
    </cfRule>
    <cfRule type="cellIs" dxfId="232" priority="239" stopIfTrue="1" operator="equal">
      <formula>31</formula>
    </cfRule>
    <cfRule type="cellIs" dxfId="231" priority="240" stopIfTrue="1" operator="equal">
      <formula>32</formula>
    </cfRule>
  </conditionalFormatting>
  <conditionalFormatting sqref="E26:J26">
    <cfRule type="cellIs" dxfId="230" priority="201" stopIfTrue="1" operator="equal">
      <formula>14</formula>
    </cfRule>
    <cfRule type="cellIs" dxfId="229" priority="202" stopIfTrue="1" operator="equal">
      <formula>15</formula>
    </cfRule>
    <cfRule type="cellIs" dxfId="228" priority="203" stopIfTrue="1" operator="equal">
      <formula>23</formula>
    </cfRule>
    <cfRule type="cellIs" dxfId="227" priority="204" stopIfTrue="1" operator="equal">
      <formula>25</formula>
    </cfRule>
    <cfRule type="cellIs" dxfId="226" priority="205" stopIfTrue="1" operator="equal">
      <formula>24</formula>
    </cfRule>
    <cfRule type="cellIs" dxfId="225" priority="206" stopIfTrue="1" operator="equal">
      <formula>25</formula>
    </cfRule>
    <cfRule type="cellIs" dxfId="224" priority="213" stopIfTrue="1" operator="equal">
      <formula>15</formula>
    </cfRule>
    <cfRule type="cellIs" dxfId="223" priority="214" stopIfTrue="1" operator="equal">
      <formula>15</formula>
    </cfRule>
    <cfRule type="cellIs" dxfId="222" priority="215" stopIfTrue="1" operator="equal">
      <formula>15</formula>
    </cfRule>
  </conditionalFormatting>
  <conditionalFormatting sqref="E26:J26">
    <cfRule type="cellIs" dxfId="221" priority="210" stopIfTrue="1" operator="equal">
      <formula>29</formula>
    </cfRule>
    <cfRule type="cellIs" dxfId="220" priority="211" stopIfTrue="1" operator="equal">
      <formula>30</formula>
    </cfRule>
    <cfRule type="cellIs" dxfId="219" priority="212" stopIfTrue="1" operator="equal">
      <formula>31</formula>
    </cfRule>
  </conditionalFormatting>
  <conditionalFormatting sqref="J26">
    <cfRule type="cellIs" dxfId="218" priority="207" stopIfTrue="1" operator="equal">
      <formula>30</formula>
    </cfRule>
    <cfRule type="cellIs" dxfId="217" priority="208" stopIfTrue="1" operator="equal">
      <formula>31</formula>
    </cfRule>
    <cfRule type="cellIs" dxfId="216" priority="209" stopIfTrue="1" operator="equal">
      <formula>32</formula>
    </cfRule>
  </conditionalFormatting>
  <conditionalFormatting sqref="K26">
    <cfRule type="cellIs" dxfId="215" priority="200" stopIfTrue="1" operator="equal">
      <formula>200</formula>
    </cfRule>
  </conditionalFormatting>
  <conditionalFormatting sqref="K26">
    <cfRule type="cellIs" dxfId="214" priority="199" stopIfTrue="1" operator="equal">
      <formula>200</formula>
    </cfRule>
  </conditionalFormatting>
  <conditionalFormatting sqref="F26:J26">
    <cfRule type="cellIs" dxfId="213" priority="183" stopIfTrue="1" operator="equal">
      <formula>14</formula>
    </cfRule>
    <cfRule type="cellIs" dxfId="212" priority="184" stopIfTrue="1" operator="equal">
      <formula>15</formula>
    </cfRule>
    <cfRule type="cellIs" dxfId="211" priority="185" stopIfTrue="1" operator="equal">
      <formula>23</formula>
    </cfRule>
    <cfRule type="cellIs" dxfId="210" priority="186" stopIfTrue="1" operator="equal">
      <formula>25</formula>
    </cfRule>
    <cfRule type="cellIs" dxfId="209" priority="187" stopIfTrue="1" operator="equal">
      <formula>24</formula>
    </cfRule>
    <cfRule type="cellIs" dxfId="208" priority="188" stopIfTrue="1" operator="equal">
      <formula>25</formula>
    </cfRule>
    <cfRule type="cellIs" dxfId="207" priority="195" stopIfTrue="1" operator="equal">
      <formula>15</formula>
    </cfRule>
    <cfRule type="cellIs" dxfId="206" priority="197" stopIfTrue="1" operator="equal">
      <formula>15</formula>
    </cfRule>
    <cfRule type="cellIs" dxfId="205" priority="198" stopIfTrue="1" operator="equal">
      <formula>15</formula>
    </cfRule>
  </conditionalFormatting>
  <conditionalFormatting sqref="K26">
    <cfRule type="cellIs" dxfId="204" priority="196" stopIfTrue="1" operator="equal">
      <formula>200</formula>
    </cfRule>
  </conditionalFormatting>
  <conditionalFormatting sqref="F26:J26">
    <cfRule type="cellIs" dxfId="203" priority="192" stopIfTrue="1" operator="equal">
      <formula>29</formula>
    </cfRule>
    <cfRule type="cellIs" dxfId="202" priority="193" stopIfTrue="1" operator="equal">
      <formula>30</formula>
    </cfRule>
    <cfRule type="cellIs" dxfId="201" priority="194" stopIfTrue="1" operator="equal">
      <formula>31</formula>
    </cfRule>
  </conditionalFormatting>
  <conditionalFormatting sqref="J26">
    <cfRule type="cellIs" dxfId="200" priority="189" stopIfTrue="1" operator="equal">
      <formula>30</formula>
    </cfRule>
    <cfRule type="cellIs" dxfId="199" priority="190" stopIfTrue="1" operator="equal">
      <formula>31</formula>
    </cfRule>
    <cfRule type="cellIs" dxfId="198" priority="191" stopIfTrue="1" operator="equal">
      <formula>32</formula>
    </cfRule>
  </conditionalFormatting>
  <conditionalFormatting sqref="F28:J28">
    <cfRule type="cellIs" dxfId="197" priority="216" stopIfTrue="1" operator="equal">
      <formula>14</formula>
    </cfRule>
    <cfRule type="cellIs" dxfId="196" priority="217" stopIfTrue="1" operator="equal">
      <formula>15</formula>
    </cfRule>
    <cfRule type="cellIs" dxfId="195" priority="218" stopIfTrue="1" operator="equal">
      <formula>23</formula>
    </cfRule>
    <cfRule type="cellIs" dxfId="194" priority="219" stopIfTrue="1" operator="equal">
      <formula>25</formula>
    </cfRule>
    <cfRule type="cellIs" dxfId="193" priority="220" stopIfTrue="1" operator="equal">
      <formula>24</formula>
    </cfRule>
    <cfRule type="cellIs" dxfId="192" priority="221" stopIfTrue="1" operator="equal">
      <formula>25</formula>
    </cfRule>
    <cfRule type="cellIs" dxfId="191" priority="228" stopIfTrue="1" operator="equal">
      <formula>15</formula>
    </cfRule>
    <cfRule type="cellIs" dxfId="190" priority="230" stopIfTrue="1" operator="equal">
      <formula>15</formula>
    </cfRule>
    <cfRule type="cellIs" dxfId="189" priority="231" stopIfTrue="1" operator="equal">
      <formula>15</formula>
    </cfRule>
  </conditionalFormatting>
  <conditionalFormatting sqref="K28">
    <cfRule type="cellIs" dxfId="188" priority="229" stopIfTrue="1" operator="equal">
      <formula>200</formula>
    </cfRule>
  </conditionalFormatting>
  <conditionalFormatting sqref="F28:J28">
    <cfRule type="cellIs" dxfId="187" priority="225" stopIfTrue="1" operator="equal">
      <formula>29</formula>
    </cfRule>
    <cfRule type="cellIs" dxfId="186" priority="226" stopIfTrue="1" operator="equal">
      <formula>30</formula>
    </cfRule>
    <cfRule type="cellIs" dxfId="185" priority="227" stopIfTrue="1" operator="equal">
      <formula>31</formula>
    </cfRule>
  </conditionalFormatting>
  <conditionalFormatting sqref="J28">
    <cfRule type="cellIs" dxfId="184" priority="222" stopIfTrue="1" operator="equal">
      <formula>30</formula>
    </cfRule>
    <cfRule type="cellIs" dxfId="183" priority="223" stopIfTrue="1" operator="equal">
      <formula>31</formula>
    </cfRule>
    <cfRule type="cellIs" dxfId="182" priority="224" stopIfTrue="1" operator="equal">
      <formula>32</formula>
    </cfRule>
  </conditionalFormatting>
  <conditionalFormatting sqref="F32:J32">
    <cfRule type="cellIs" dxfId="181" priority="167" stopIfTrue="1" operator="equal">
      <formula>14</formula>
    </cfRule>
    <cfRule type="cellIs" dxfId="180" priority="168" stopIfTrue="1" operator="equal">
      <formula>15</formula>
    </cfRule>
    <cfRule type="cellIs" dxfId="179" priority="169" stopIfTrue="1" operator="equal">
      <formula>23</formula>
    </cfRule>
    <cfRule type="cellIs" dxfId="178" priority="170" stopIfTrue="1" operator="equal">
      <formula>25</formula>
    </cfRule>
    <cfRule type="cellIs" dxfId="177" priority="171" stopIfTrue="1" operator="equal">
      <formula>24</formula>
    </cfRule>
    <cfRule type="cellIs" dxfId="176" priority="172" stopIfTrue="1" operator="equal">
      <formula>25</formula>
    </cfRule>
    <cfRule type="cellIs" dxfId="175" priority="179" stopIfTrue="1" operator="equal">
      <formula>15</formula>
    </cfRule>
    <cfRule type="cellIs" dxfId="174" priority="181" stopIfTrue="1" operator="equal">
      <formula>15</formula>
    </cfRule>
    <cfRule type="cellIs" dxfId="173" priority="182" stopIfTrue="1" operator="equal">
      <formula>15</formula>
    </cfRule>
  </conditionalFormatting>
  <conditionalFormatting sqref="K32">
    <cfRule type="cellIs" dxfId="172" priority="180" stopIfTrue="1" operator="equal">
      <formula>200</formula>
    </cfRule>
  </conditionalFormatting>
  <conditionalFormatting sqref="F32:J32">
    <cfRule type="cellIs" dxfId="171" priority="176" stopIfTrue="1" operator="equal">
      <formula>29</formula>
    </cfRule>
    <cfRule type="cellIs" dxfId="170" priority="177" stopIfTrue="1" operator="equal">
      <formula>30</formula>
    </cfRule>
    <cfRule type="cellIs" dxfId="169" priority="178" stopIfTrue="1" operator="equal">
      <formula>31</formula>
    </cfRule>
  </conditionalFormatting>
  <conditionalFormatting sqref="J32">
    <cfRule type="cellIs" dxfId="168" priority="173" stopIfTrue="1" operator="equal">
      <formula>30</formula>
    </cfRule>
    <cfRule type="cellIs" dxfId="167" priority="174" stopIfTrue="1" operator="equal">
      <formula>31</formula>
    </cfRule>
    <cfRule type="cellIs" dxfId="166" priority="175" stopIfTrue="1" operator="equal">
      <formula>32</formula>
    </cfRule>
  </conditionalFormatting>
  <conditionalFormatting sqref="E33:H34 J33:J34">
    <cfRule type="cellIs" dxfId="165" priority="151" stopIfTrue="1" operator="equal">
      <formula>14</formula>
    </cfRule>
    <cfRule type="cellIs" dxfId="164" priority="152" stopIfTrue="1" operator="equal">
      <formula>15</formula>
    </cfRule>
    <cfRule type="cellIs" dxfId="163" priority="153" stopIfTrue="1" operator="equal">
      <formula>23</formula>
    </cfRule>
    <cfRule type="cellIs" dxfId="162" priority="154" stopIfTrue="1" operator="equal">
      <formula>25</formula>
    </cfRule>
    <cfRule type="cellIs" dxfId="161" priority="155" stopIfTrue="1" operator="equal">
      <formula>24</formula>
    </cfRule>
    <cfRule type="cellIs" dxfId="160" priority="156" stopIfTrue="1" operator="equal">
      <formula>25</formula>
    </cfRule>
    <cfRule type="cellIs" dxfId="159" priority="163" stopIfTrue="1" operator="equal">
      <formula>15</formula>
    </cfRule>
    <cfRule type="cellIs" dxfId="158" priority="165" stopIfTrue="1" operator="equal">
      <formula>15</formula>
    </cfRule>
    <cfRule type="cellIs" dxfId="157" priority="166" stopIfTrue="1" operator="equal">
      <formula>15</formula>
    </cfRule>
  </conditionalFormatting>
  <conditionalFormatting sqref="K33:K34">
    <cfRule type="cellIs" dxfId="156" priority="164" stopIfTrue="1" operator="equal">
      <formula>200</formula>
    </cfRule>
  </conditionalFormatting>
  <conditionalFormatting sqref="E33:H34 J33:J34">
    <cfRule type="cellIs" dxfId="155" priority="160" stopIfTrue="1" operator="equal">
      <formula>29</formula>
    </cfRule>
    <cfRule type="cellIs" dxfId="154" priority="161" stopIfTrue="1" operator="equal">
      <formula>30</formula>
    </cfRule>
    <cfRule type="cellIs" dxfId="153" priority="162" stopIfTrue="1" operator="equal">
      <formula>31</formula>
    </cfRule>
  </conditionalFormatting>
  <conditionalFormatting sqref="J33:J34">
    <cfRule type="cellIs" dxfId="152" priority="157" stopIfTrue="1" operator="equal">
      <formula>30</formula>
    </cfRule>
    <cfRule type="cellIs" dxfId="151" priority="158" stopIfTrue="1" operator="equal">
      <formula>31</formula>
    </cfRule>
    <cfRule type="cellIs" dxfId="150" priority="159" stopIfTrue="1" operator="equal">
      <formula>32</formula>
    </cfRule>
  </conditionalFormatting>
  <conditionalFormatting sqref="I33:I34">
    <cfRule type="cellIs" dxfId="149" priority="139" stopIfTrue="1" operator="equal">
      <formula>14</formula>
    </cfRule>
    <cfRule type="cellIs" dxfId="148" priority="140" stopIfTrue="1" operator="equal">
      <formula>15</formula>
    </cfRule>
    <cfRule type="cellIs" dxfId="147" priority="141" stopIfTrue="1" operator="equal">
      <formula>23</formula>
    </cfRule>
    <cfRule type="cellIs" dxfId="146" priority="142" stopIfTrue="1" operator="equal">
      <formula>25</formula>
    </cfRule>
    <cfRule type="cellIs" dxfId="145" priority="143" stopIfTrue="1" operator="equal">
      <formula>24</formula>
    </cfRule>
    <cfRule type="cellIs" dxfId="144" priority="144" stopIfTrue="1" operator="equal">
      <formula>25</formula>
    </cfRule>
    <cfRule type="cellIs" dxfId="143" priority="148" stopIfTrue="1" operator="equal">
      <formula>15</formula>
    </cfRule>
    <cfRule type="cellIs" dxfId="142" priority="149" stopIfTrue="1" operator="equal">
      <formula>15</formula>
    </cfRule>
    <cfRule type="cellIs" dxfId="141" priority="150" stopIfTrue="1" operator="equal">
      <formula>15</formula>
    </cfRule>
  </conditionalFormatting>
  <conditionalFormatting sqref="I33:I34">
    <cfRule type="cellIs" dxfId="140" priority="145" stopIfTrue="1" operator="equal">
      <formula>29</formula>
    </cfRule>
    <cfRule type="cellIs" dxfId="139" priority="146" stopIfTrue="1" operator="equal">
      <formula>30</formula>
    </cfRule>
    <cfRule type="cellIs" dxfId="138" priority="147" stopIfTrue="1" operator="equal">
      <formula>31</formula>
    </cfRule>
  </conditionalFormatting>
  <conditionalFormatting sqref="K35">
    <cfRule type="cellIs" dxfId="137" priority="138" stopIfTrue="1" operator="equal">
      <formula>200</formula>
    </cfRule>
  </conditionalFormatting>
  <conditionalFormatting sqref="F35:J35">
    <cfRule type="cellIs" dxfId="136" priority="123" stopIfTrue="1" operator="equal">
      <formula>14</formula>
    </cfRule>
    <cfRule type="cellIs" dxfId="135" priority="124" stopIfTrue="1" operator="equal">
      <formula>15</formula>
    </cfRule>
    <cfRule type="cellIs" dxfId="134" priority="125" stopIfTrue="1" operator="equal">
      <formula>23</formula>
    </cfRule>
    <cfRule type="cellIs" dxfId="133" priority="126" stopIfTrue="1" operator="equal">
      <formula>25</formula>
    </cfRule>
    <cfRule type="cellIs" dxfId="132" priority="127" stopIfTrue="1" operator="equal">
      <formula>24</formula>
    </cfRule>
    <cfRule type="cellIs" dxfId="131" priority="128" stopIfTrue="1" operator="equal">
      <formula>25</formula>
    </cfRule>
    <cfRule type="cellIs" dxfId="130" priority="135" stopIfTrue="1" operator="equal">
      <formula>15</formula>
    </cfRule>
    <cfRule type="cellIs" dxfId="129" priority="136" stopIfTrue="1" operator="equal">
      <formula>15</formula>
    </cfRule>
    <cfRule type="cellIs" dxfId="128" priority="137" stopIfTrue="1" operator="equal">
      <formula>15</formula>
    </cfRule>
  </conditionalFormatting>
  <conditionalFormatting sqref="F35:J35">
    <cfRule type="cellIs" dxfId="127" priority="132" stopIfTrue="1" operator="equal">
      <formula>29</formula>
    </cfRule>
    <cfRule type="cellIs" dxfId="126" priority="133" stopIfTrue="1" operator="equal">
      <formula>30</formula>
    </cfRule>
    <cfRule type="cellIs" dxfId="125" priority="134" stopIfTrue="1" operator="equal">
      <formula>31</formula>
    </cfRule>
  </conditionalFormatting>
  <conditionalFormatting sqref="J35">
    <cfRule type="cellIs" dxfId="124" priority="129" stopIfTrue="1" operator="equal">
      <formula>30</formula>
    </cfRule>
    <cfRule type="cellIs" dxfId="123" priority="130" stopIfTrue="1" operator="equal">
      <formula>31</formula>
    </cfRule>
    <cfRule type="cellIs" dxfId="122" priority="131" stopIfTrue="1" operator="equal">
      <formula>32</formula>
    </cfRule>
  </conditionalFormatting>
  <conditionalFormatting sqref="E35">
    <cfRule type="cellIs" dxfId="121" priority="111" stopIfTrue="1" operator="equal">
      <formula>14</formula>
    </cfRule>
    <cfRule type="cellIs" dxfId="120" priority="112" stopIfTrue="1" operator="equal">
      <formula>15</formula>
    </cfRule>
    <cfRule type="cellIs" dxfId="119" priority="113" stopIfTrue="1" operator="equal">
      <formula>23</formula>
    </cfRule>
    <cfRule type="cellIs" dxfId="118" priority="114" stopIfTrue="1" operator="equal">
      <formula>25</formula>
    </cfRule>
    <cfRule type="cellIs" dxfId="117" priority="115" stopIfTrue="1" operator="equal">
      <formula>24</formula>
    </cfRule>
    <cfRule type="cellIs" dxfId="116" priority="116" stopIfTrue="1" operator="equal">
      <formula>25</formula>
    </cfRule>
    <cfRule type="cellIs" dxfId="115" priority="120" stopIfTrue="1" operator="equal">
      <formula>15</formula>
    </cfRule>
    <cfRule type="cellIs" dxfId="114" priority="121" stopIfTrue="1" operator="equal">
      <formula>15</formula>
    </cfRule>
    <cfRule type="cellIs" dxfId="113" priority="122" stopIfTrue="1" operator="equal">
      <formula>15</formula>
    </cfRule>
  </conditionalFormatting>
  <conditionalFormatting sqref="E35">
    <cfRule type="cellIs" dxfId="112" priority="117" stopIfTrue="1" operator="equal">
      <formula>29</formula>
    </cfRule>
    <cfRule type="cellIs" dxfId="111" priority="118" stopIfTrue="1" operator="equal">
      <formula>30</formula>
    </cfRule>
    <cfRule type="cellIs" dxfId="110" priority="119" stopIfTrue="1" operator="equal">
      <formula>31</formula>
    </cfRule>
  </conditionalFormatting>
  <conditionalFormatting sqref="E36:J37">
    <cfRule type="cellIs" dxfId="109" priority="95" stopIfTrue="1" operator="equal">
      <formula>14</formula>
    </cfRule>
    <cfRule type="cellIs" dxfId="108" priority="96" stopIfTrue="1" operator="equal">
      <formula>15</formula>
    </cfRule>
    <cfRule type="cellIs" dxfId="107" priority="97" stopIfTrue="1" operator="equal">
      <formula>23</formula>
    </cfRule>
    <cfRule type="cellIs" dxfId="106" priority="98" stopIfTrue="1" operator="equal">
      <formula>25</formula>
    </cfRule>
    <cfRule type="cellIs" dxfId="105" priority="99" stopIfTrue="1" operator="equal">
      <formula>24</formula>
    </cfRule>
    <cfRule type="cellIs" dxfId="104" priority="100" stopIfTrue="1" operator="equal">
      <formula>25</formula>
    </cfRule>
    <cfRule type="cellIs" dxfId="103" priority="107" stopIfTrue="1" operator="equal">
      <formula>15</formula>
    </cfRule>
    <cfRule type="cellIs" dxfId="102" priority="109" stopIfTrue="1" operator="equal">
      <formula>15</formula>
    </cfRule>
    <cfRule type="cellIs" dxfId="101" priority="110" stopIfTrue="1" operator="equal">
      <formula>15</formula>
    </cfRule>
  </conditionalFormatting>
  <conditionalFormatting sqref="K36:K37">
    <cfRule type="cellIs" dxfId="100" priority="108" stopIfTrue="1" operator="equal">
      <formula>200</formula>
    </cfRule>
  </conditionalFormatting>
  <conditionalFormatting sqref="E36:J37">
    <cfRule type="cellIs" dxfId="99" priority="104" stopIfTrue="1" operator="equal">
      <formula>29</formula>
    </cfRule>
    <cfRule type="cellIs" dxfId="98" priority="105" stopIfTrue="1" operator="equal">
      <formula>30</formula>
    </cfRule>
    <cfRule type="cellIs" dxfId="97" priority="106" stopIfTrue="1" operator="equal">
      <formula>31</formula>
    </cfRule>
  </conditionalFormatting>
  <conditionalFormatting sqref="J36:J37">
    <cfRule type="cellIs" dxfId="96" priority="101" stopIfTrue="1" operator="equal">
      <formula>30</formula>
    </cfRule>
    <cfRule type="cellIs" dxfId="95" priority="102" stopIfTrue="1" operator="equal">
      <formula>31</formula>
    </cfRule>
    <cfRule type="cellIs" dxfId="94" priority="103" stopIfTrue="1" operator="equal">
      <formula>32</formula>
    </cfRule>
  </conditionalFormatting>
  <conditionalFormatting sqref="E47:H47">
    <cfRule type="cellIs" dxfId="93" priority="82" stopIfTrue="1" operator="equal">
      <formula>14</formula>
    </cfRule>
    <cfRule type="cellIs" dxfId="92" priority="83" stopIfTrue="1" operator="equal">
      <formula>15</formula>
    </cfRule>
    <cfRule type="cellIs" dxfId="91" priority="84" stopIfTrue="1" operator="equal">
      <formula>23</formula>
    </cfRule>
    <cfRule type="cellIs" dxfId="90" priority="85" stopIfTrue="1" operator="equal">
      <formula>25</formula>
    </cfRule>
    <cfRule type="cellIs" dxfId="89" priority="86" stopIfTrue="1" operator="equal">
      <formula>24</formula>
    </cfRule>
    <cfRule type="cellIs" dxfId="88" priority="87" stopIfTrue="1" operator="equal">
      <formula>25</formula>
    </cfRule>
    <cfRule type="cellIs" dxfId="87" priority="91" stopIfTrue="1" operator="equal">
      <formula>15</formula>
    </cfRule>
    <cfRule type="cellIs" dxfId="86" priority="93" stopIfTrue="1" operator="equal">
      <formula>15</formula>
    </cfRule>
    <cfRule type="cellIs" dxfId="85" priority="94" stopIfTrue="1" operator="equal">
      <formula>15</formula>
    </cfRule>
  </conditionalFormatting>
  <conditionalFormatting sqref="K47">
    <cfRule type="cellIs" dxfId="84" priority="92" stopIfTrue="1" operator="equal">
      <formula>200</formula>
    </cfRule>
  </conditionalFormatting>
  <conditionalFormatting sqref="E47:H47">
    <cfRule type="cellIs" dxfId="83" priority="88" stopIfTrue="1" operator="equal">
      <formula>29</formula>
    </cfRule>
    <cfRule type="cellIs" dxfId="82" priority="89" stopIfTrue="1" operator="equal">
      <formula>30</formula>
    </cfRule>
    <cfRule type="cellIs" dxfId="81" priority="90" stopIfTrue="1" operator="equal">
      <formula>31</formula>
    </cfRule>
  </conditionalFormatting>
  <conditionalFormatting sqref="I47">
    <cfRule type="cellIs" dxfId="80" priority="70" stopIfTrue="1" operator="equal">
      <formula>14</formula>
    </cfRule>
    <cfRule type="cellIs" dxfId="79" priority="71" stopIfTrue="1" operator="equal">
      <formula>15</formula>
    </cfRule>
    <cfRule type="cellIs" dxfId="78" priority="72" stopIfTrue="1" operator="equal">
      <formula>23</formula>
    </cfRule>
    <cfRule type="cellIs" dxfId="77" priority="73" stopIfTrue="1" operator="equal">
      <formula>25</formula>
    </cfRule>
    <cfRule type="cellIs" dxfId="76" priority="74" stopIfTrue="1" operator="equal">
      <formula>24</formula>
    </cfRule>
    <cfRule type="cellIs" dxfId="75" priority="75" stopIfTrue="1" operator="equal">
      <formula>25</formula>
    </cfRule>
    <cfRule type="cellIs" dxfId="74" priority="79" stopIfTrue="1" operator="equal">
      <formula>15</formula>
    </cfRule>
    <cfRule type="cellIs" dxfId="73" priority="80" stopIfTrue="1" operator="equal">
      <formula>15</formula>
    </cfRule>
    <cfRule type="cellIs" dxfId="72" priority="81" stopIfTrue="1" operator="equal">
      <formula>15</formula>
    </cfRule>
  </conditionalFormatting>
  <conditionalFormatting sqref="I47">
    <cfRule type="cellIs" dxfId="71" priority="76" stopIfTrue="1" operator="equal">
      <formula>29</formula>
    </cfRule>
    <cfRule type="cellIs" dxfId="70" priority="77" stopIfTrue="1" operator="equal">
      <formula>30</formula>
    </cfRule>
    <cfRule type="cellIs" dxfId="69" priority="78" stopIfTrue="1" operator="equal">
      <formula>31</formula>
    </cfRule>
  </conditionalFormatting>
  <conditionalFormatting sqref="J47">
    <cfRule type="cellIs" dxfId="68" priority="55" stopIfTrue="1" operator="equal">
      <formula>14</formula>
    </cfRule>
    <cfRule type="cellIs" dxfId="67" priority="56" stopIfTrue="1" operator="equal">
      <formula>15</formula>
    </cfRule>
    <cfRule type="cellIs" dxfId="66" priority="57" stopIfTrue="1" operator="equal">
      <formula>23</formula>
    </cfRule>
    <cfRule type="cellIs" dxfId="65" priority="58" stopIfTrue="1" operator="equal">
      <formula>25</formula>
    </cfRule>
    <cfRule type="cellIs" dxfId="64" priority="59" stopIfTrue="1" operator="equal">
      <formula>24</formula>
    </cfRule>
    <cfRule type="cellIs" dxfId="63" priority="60" stopIfTrue="1" operator="equal">
      <formula>25</formula>
    </cfRule>
    <cfRule type="cellIs" dxfId="62" priority="67" stopIfTrue="1" operator="equal">
      <formula>15</formula>
    </cfRule>
    <cfRule type="cellIs" dxfId="61" priority="68" stopIfTrue="1" operator="equal">
      <formula>15</formula>
    </cfRule>
    <cfRule type="cellIs" dxfId="60" priority="69" stopIfTrue="1" operator="equal">
      <formula>15</formula>
    </cfRule>
  </conditionalFormatting>
  <conditionalFormatting sqref="J47">
    <cfRule type="cellIs" dxfId="59" priority="64" stopIfTrue="1" operator="equal">
      <formula>29</formula>
    </cfRule>
    <cfRule type="cellIs" dxfId="58" priority="65" stopIfTrue="1" operator="equal">
      <formula>30</formula>
    </cfRule>
    <cfRule type="cellIs" dxfId="57" priority="66" stopIfTrue="1" operator="equal">
      <formula>31</formula>
    </cfRule>
  </conditionalFormatting>
  <conditionalFormatting sqref="J47">
    <cfRule type="cellIs" dxfId="56" priority="61" stopIfTrue="1" operator="equal">
      <formula>30</formula>
    </cfRule>
    <cfRule type="cellIs" dxfId="55" priority="62" stopIfTrue="1" operator="equal">
      <formula>31</formula>
    </cfRule>
    <cfRule type="cellIs" dxfId="54" priority="63" stopIfTrue="1" operator="equal">
      <formula>32</formula>
    </cfRule>
  </conditionalFormatting>
  <conditionalFormatting sqref="M26">
    <cfRule type="cellIs" dxfId="53" priority="25" stopIfTrue="1" operator="equal">
      <formula>14</formula>
    </cfRule>
    <cfRule type="cellIs" dxfId="52" priority="26" stopIfTrue="1" operator="equal">
      <formula>15</formula>
    </cfRule>
    <cfRule type="cellIs" dxfId="51" priority="27" stopIfTrue="1" operator="equal">
      <formula>23</formula>
    </cfRule>
    <cfRule type="cellIs" dxfId="50" priority="28" stopIfTrue="1" operator="equal">
      <formula>25</formula>
    </cfRule>
    <cfRule type="cellIs" dxfId="49" priority="29" stopIfTrue="1" operator="equal">
      <formula>24</formula>
    </cfRule>
    <cfRule type="cellIs" dxfId="48" priority="30" stopIfTrue="1" operator="equal">
      <formula>25</formula>
    </cfRule>
    <cfRule type="cellIs" dxfId="47" priority="37" stopIfTrue="1" operator="equal">
      <formula>15</formula>
    </cfRule>
    <cfRule type="cellIs" dxfId="46" priority="38" stopIfTrue="1" operator="equal">
      <formula>15</formula>
    </cfRule>
    <cfRule type="cellIs" dxfId="45" priority="39" stopIfTrue="1" operator="equal">
      <formula>15</formula>
    </cfRule>
  </conditionalFormatting>
  <conditionalFormatting sqref="M26">
    <cfRule type="cellIs" dxfId="44" priority="34" stopIfTrue="1" operator="equal">
      <formula>29</formula>
    </cfRule>
    <cfRule type="cellIs" dxfId="43" priority="35" stopIfTrue="1" operator="equal">
      <formula>30</formula>
    </cfRule>
    <cfRule type="cellIs" dxfId="42" priority="36" stopIfTrue="1" operator="equal">
      <formula>31</formula>
    </cfRule>
  </conditionalFormatting>
  <conditionalFormatting sqref="M26">
    <cfRule type="cellIs" dxfId="41" priority="31" stopIfTrue="1" operator="equal">
      <formula>30</formula>
    </cfRule>
    <cfRule type="cellIs" dxfId="40" priority="32" stopIfTrue="1" operator="equal">
      <formula>31</formula>
    </cfRule>
    <cfRule type="cellIs" dxfId="39" priority="33" stopIfTrue="1" operator="equal">
      <formula>32</formula>
    </cfRule>
  </conditionalFormatting>
  <conditionalFormatting sqref="M26">
    <cfRule type="cellIs" dxfId="38" priority="40" stopIfTrue="1" operator="equal">
      <formula>14</formula>
    </cfRule>
    <cfRule type="cellIs" dxfId="37" priority="41" stopIfTrue="1" operator="equal">
      <formula>15</formula>
    </cfRule>
    <cfRule type="cellIs" dxfId="36" priority="42" stopIfTrue="1" operator="equal">
      <formula>23</formula>
    </cfRule>
    <cfRule type="cellIs" dxfId="35" priority="43" stopIfTrue="1" operator="equal">
      <formula>25</formula>
    </cfRule>
    <cfRule type="cellIs" dxfId="34" priority="44" stopIfTrue="1" operator="equal">
      <formula>24</formula>
    </cfRule>
    <cfRule type="cellIs" dxfId="33" priority="45" stopIfTrue="1" operator="equal">
      <formula>25</formula>
    </cfRule>
    <cfRule type="cellIs" dxfId="32" priority="52" stopIfTrue="1" operator="equal">
      <formula>15</formula>
    </cfRule>
    <cfRule type="cellIs" dxfId="31" priority="53" stopIfTrue="1" operator="equal">
      <formula>15</formula>
    </cfRule>
    <cfRule type="cellIs" dxfId="30" priority="54" stopIfTrue="1" operator="equal">
      <formula>15</formula>
    </cfRule>
  </conditionalFormatting>
  <conditionalFormatting sqref="M26">
    <cfRule type="cellIs" dxfId="29" priority="49" stopIfTrue="1" operator="equal">
      <formula>29</formula>
    </cfRule>
    <cfRule type="cellIs" dxfId="28" priority="50" stopIfTrue="1" operator="equal">
      <formula>30</formula>
    </cfRule>
    <cfRule type="cellIs" dxfId="27" priority="51" stopIfTrue="1" operator="equal">
      <formula>31</formula>
    </cfRule>
  </conditionalFormatting>
  <conditionalFormatting sqref="M26">
    <cfRule type="cellIs" dxfId="26" priority="46" stopIfTrue="1" operator="equal">
      <formula>30</formula>
    </cfRule>
    <cfRule type="cellIs" dxfId="25" priority="47" stopIfTrue="1" operator="equal">
      <formula>31</formula>
    </cfRule>
    <cfRule type="cellIs" dxfId="24" priority="48" stopIfTrue="1" operator="equal">
      <formula>32</formula>
    </cfRule>
  </conditionalFormatting>
  <conditionalFormatting sqref="M24:M25">
    <cfRule type="cellIs" dxfId="23" priority="13" stopIfTrue="1" operator="equal">
      <formula>14</formula>
    </cfRule>
    <cfRule type="cellIs" dxfId="22" priority="14" stopIfTrue="1" operator="equal">
      <formula>15</formula>
    </cfRule>
    <cfRule type="cellIs" dxfId="21" priority="15" stopIfTrue="1" operator="equal">
      <formula>23</formula>
    </cfRule>
    <cfRule type="cellIs" dxfId="20" priority="16" stopIfTrue="1" operator="equal">
      <formula>25</formula>
    </cfRule>
    <cfRule type="cellIs" dxfId="19" priority="17" stopIfTrue="1" operator="equal">
      <formula>24</formula>
    </cfRule>
    <cfRule type="cellIs" dxfId="18" priority="18" stopIfTrue="1" operator="equal">
      <formula>25</formula>
    </cfRule>
    <cfRule type="cellIs" dxfId="17" priority="22" stopIfTrue="1" operator="equal">
      <formula>15</formula>
    </cfRule>
    <cfRule type="cellIs" dxfId="16" priority="23" stopIfTrue="1" operator="equal">
      <formula>15</formula>
    </cfRule>
    <cfRule type="cellIs" dxfId="15" priority="24" stopIfTrue="1" operator="equal">
      <formula>15</formula>
    </cfRule>
  </conditionalFormatting>
  <conditionalFormatting sqref="M24:M25">
    <cfRule type="cellIs" dxfId="14" priority="19" stopIfTrue="1" operator="equal">
      <formula>29</formula>
    </cfRule>
    <cfRule type="cellIs" dxfId="13" priority="20" stopIfTrue="1" operator="equal">
      <formula>30</formula>
    </cfRule>
    <cfRule type="cellIs" dxfId="12" priority="21" stopIfTrue="1" operator="equal">
      <formula>31</formula>
    </cfRule>
  </conditionalFormatting>
  <conditionalFormatting sqref="M24">
    <cfRule type="cellIs" dxfId="11" priority="1" stopIfTrue="1" operator="equal">
      <formula>14</formula>
    </cfRule>
    <cfRule type="cellIs" dxfId="10" priority="2" stopIfTrue="1" operator="equal">
      <formula>15</formula>
    </cfRule>
    <cfRule type="cellIs" dxfId="9" priority="3" stopIfTrue="1" operator="equal">
      <formula>23</formula>
    </cfRule>
    <cfRule type="cellIs" dxfId="8" priority="4" stopIfTrue="1" operator="equal">
      <formula>25</formula>
    </cfRule>
    <cfRule type="cellIs" dxfId="7" priority="5" stopIfTrue="1" operator="equal">
      <formula>24</formula>
    </cfRule>
    <cfRule type="cellIs" dxfId="6" priority="6" stopIfTrue="1" operator="equal">
      <formula>25</formula>
    </cfRule>
    <cfRule type="cellIs" dxfId="5" priority="10" stopIfTrue="1" operator="equal">
      <formula>15</formula>
    </cfRule>
    <cfRule type="cellIs" dxfId="4" priority="11" stopIfTrue="1" operator="equal">
      <formula>15</formula>
    </cfRule>
    <cfRule type="cellIs" dxfId="3" priority="12" stopIfTrue="1" operator="equal">
      <formula>15</formula>
    </cfRule>
  </conditionalFormatting>
  <conditionalFormatting sqref="M24">
    <cfRule type="cellIs" dxfId="2" priority="7" stopIfTrue="1" operator="equal">
      <formula>29</formula>
    </cfRule>
    <cfRule type="cellIs" dxfId="1" priority="8" stopIfTrue="1" operator="equal">
      <formula>30</formula>
    </cfRule>
    <cfRule type="cellIs" dxfId="0" priority="9" stopIfTrue="1" operator="equal">
      <formula>31</formula>
    </cfRule>
  </conditionalFormatting>
  <printOptions horizontalCentered="1" verticalCentered="1"/>
  <pageMargins left="0.39370078740157483" right="0.39370078740157483" top="0" bottom="0" header="0" footer="0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P103"/>
  <sheetViews>
    <sheetView tabSelected="1" topLeftCell="A4" zoomScale="70" zoomScaleNormal="70" workbookViewId="0">
      <selection activeCell="A7" sqref="A7"/>
    </sheetView>
  </sheetViews>
  <sheetFormatPr defaultRowHeight="18" x14ac:dyDescent="0.25"/>
  <cols>
    <col min="1" max="1" width="11.28515625" style="1" customWidth="1"/>
    <col min="2" max="2" width="43" style="179" bestFit="1" customWidth="1"/>
    <col min="3" max="3" width="31.7109375" style="180" customWidth="1"/>
    <col min="4" max="5" width="15.7109375" style="1" customWidth="1"/>
    <col min="6" max="6" width="16.140625" style="1" customWidth="1"/>
    <col min="7" max="9" width="15.7109375" style="1" customWidth="1"/>
    <col min="10" max="10" width="15.140625" style="1" customWidth="1"/>
    <col min="11" max="11" width="21.42578125" style="1" customWidth="1"/>
    <col min="12" max="12" width="14.28515625" style="1" bestFit="1" customWidth="1"/>
    <col min="13" max="13" width="2.5703125" style="181" customWidth="1"/>
    <col min="14" max="256" width="9.140625" style="1"/>
    <col min="257" max="257" width="11.28515625" style="1" customWidth="1"/>
    <col min="258" max="258" width="43" style="1" bestFit="1" customWidth="1"/>
    <col min="259" max="259" width="25.42578125" style="1" customWidth="1"/>
    <col min="260" max="265" width="15.7109375" style="1" customWidth="1"/>
    <col min="266" max="266" width="23.28515625" style="1" customWidth="1"/>
    <col min="267" max="267" width="14.28515625" style="1" bestFit="1" customWidth="1"/>
    <col min="268" max="269" width="21.5703125" style="1" customWidth="1"/>
    <col min="270" max="512" width="9.140625" style="1"/>
    <col min="513" max="513" width="11.28515625" style="1" customWidth="1"/>
    <col min="514" max="514" width="43" style="1" bestFit="1" customWidth="1"/>
    <col min="515" max="515" width="25.42578125" style="1" customWidth="1"/>
    <col min="516" max="521" width="15.7109375" style="1" customWidth="1"/>
    <col min="522" max="522" width="23.28515625" style="1" customWidth="1"/>
    <col min="523" max="523" width="14.28515625" style="1" bestFit="1" customWidth="1"/>
    <col min="524" max="525" width="21.5703125" style="1" customWidth="1"/>
    <col min="526" max="768" width="9.140625" style="1"/>
    <col min="769" max="769" width="11.28515625" style="1" customWidth="1"/>
    <col min="770" max="770" width="43" style="1" bestFit="1" customWidth="1"/>
    <col min="771" max="771" width="25.42578125" style="1" customWidth="1"/>
    <col min="772" max="777" width="15.7109375" style="1" customWidth="1"/>
    <col min="778" max="778" width="23.28515625" style="1" customWidth="1"/>
    <col min="779" max="779" width="14.28515625" style="1" bestFit="1" customWidth="1"/>
    <col min="780" max="781" width="21.5703125" style="1" customWidth="1"/>
    <col min="782" max="1024" width="9.140625" style="1"/>
    <col min="1025" max="1025" width="11.28515625" style="1" customWidth="1"/>
    <col min="1026" max="1026" width="43" style="1" bestFit="1" customWidth="1"/>
    <col min="1027" max="1027" width="25.42578125" style="1" customWidth="1"/>
    <col min="1028" max="1033" width="15.7109375" style="1" customWidth="1"/>
    <col min="1034" max="1034" width="23.28515625" style="1" customWidth="1"/>
    <col min="1035" max="1035" width="14.28515625" style="1" bestFit="1" customWidth="1"/>
    <col min="1036" max="1037" width="21.5703125" style="1" customWidth="1"/>
    <col min="1038" max="1280" width="9.140625" style="1"/>
    <col min="1281" max="1281" width="11.28515625" style="1" customWidth="1"/>
    <col min="1282" max="1282" width="43" style="1" bestFit="1" customWidth="1"/>
    <col min="1283" max="1283" width="25.42578125" style="1" customWidth="1"/>
    <col min="1284" max="1289" width="15.7109375" style="1" customWidth="1"/>
    <col min="1290" max="1290" width="23.28515625" style="1" customWidth="1"/>
    <col min="1291" max="1291" width="14.28515625" style="1" bestFit="1" customWidth="1"/>
    <col min="1292" max="1293" width="21.5703125" style="1" customWidth="1"/>
    <col min="1294" max="1536" width="9.140625" style="1"/>
    <col min="1537" max="1537" width="11.28515625" style="1" customWidth="1"/>
    <col min="1538" max="1538" width="43" style="1" bestFit="1" customWidth="1"/>
    <col min="1539" max="1539" width="25.42578125" style="1" customWidth="1"/>
    <col min="1540" max="1545" width="15.7109375" style="1" customWidth="1"/>
    <col min="1546" max="1546" width="23.28515625" style="1" customWidth="1"/>
    <col min="1547" max="1547" width="14.28515625" style="1" bestFit="1" customWidth="1"/>
    <col min="1548" max="1549" width="21.5703125" style="1" customWidth="1"/>
    <col min="1550" max="1792" width="9.140625" style="1"/>
    <col min="1793" max="1793" width="11.28515625" style="1" customWidth="1"/>
    <col min="1794" max="1794" width="43" style="1" bestFit="1" customWidth="1"/>
    <col min="1795" max="1795" width="25.42578125" style="1" customWidth="1"/>
    <col min="1796" max="1801" width="15.7109375" style="1" customWidth="1"/>
    <col min="1802" max="1802" width="23.28515625" style="1" customWidth="1"/>
    <col min="1803" max="1803" width="14.28515625" style="1" bestFit="1" customWidth="1"/>
    <col min="1804" max="1805" width="21.5703125" style="1" customWidth="1"/>
    <col min="1806" max="2048" width="9.140625" style="1"/>
    <col min="2049" max="2049" width="11.28515625" style="1" customWidth="1"/>
    <col min="2050" max="2050" width="43" style="1" bestFit="1" customWidth="1"/>
    <col min="2051" max="2051" width="25.42578125" style="1" customWidth="1"/>
    <col min="2052" max="2057" width="15.7109375" style="1" customWidth="1"/>
    <col min="2058" max="2058" width="23.28515625" style="1" customWidth="1"/>
    <col min="2059" max="2059" width="14.28515625" style="1" bestFit="1" customWidth="1"/>
    <col min="2060" max="2061" width="21.5703125" style="1" customWidth="1"/>
    <col min="2062" max="2304" width="9.140625" style="1"/>
    <col min="2305" max="2305" width="11.28515625" style="1" customWidth="1"/>
    <col min="2306" max="2306" width="43" style="1" bestFit="1" customWidth="1"/>
    <col min="2307" max="2307" width="25.42578125" style="1" customWidth="1"/>
    <col min="2308" max="2313" width="15.7109375" style="1" customWidth="1"/>
    <col min="2314" max="2314" width="23.28515625" style="1" customWidth="1"/>
    <col min="2315" max="2315" width="14.28515625" style="1" bestFit="1" customWidth="1"/>
    <col min="2316" max="2317" width="21.5703125" style="1" customWidth="1"/>
    <col min="2318" max="2560" width="9.140625" style="1"/>
    <col min="2561" max="2561" width="11.28515625" style="1" customWidth="1"/>
    <col min="2562" max="2562" width="43" style="1" bestFit="1" customWidth="1"/>
    <col min="2563" max="2563" width="25.42578125" style="1" customWidth="1"/>
    <col min="2564" max="2569" width="15.7109375" style="1" customWidth="1"/>
    <col min="2570" max="2570" width="23.28515625" style="1" customWidth="1"/>
    <col min="2571" max="2571" width="14.28515625" style="1" bestFit="1" customWidth="1"/>
    <col min="2572" max="2573" width="21.5703125" style="1" customWidth="1"/>
    <col min="2574" max="2816" width="9.140625" style="1"/>
    <col min="2817" max="2817" width="11.28515625" style="1" customWidth="1"/>
    <col min="2818" max="2818" width="43" style="1" bestFit="1" customWidth="1"/>
    <col min="2819" max="2819" width="25.42578125" style="1" customWidth="1"/>
    <col min="2820" max="2825" width="15.7109375" style="1" customWidth="1"/>
    <col min="2826" max="2826" width="23.28515625" style="1" customWidth="1"/>
    <col min="2827" max="2827" width="14.28515625" style="1" bestFit="1" customWidth="1"/>
    <col min="2828" max="2829" width="21.5703125" style="1" customWidth="1"/>
    <col min="2830" max="3072" width="9.140625" style="1"/>
    <col min="3073" max="3073" width="11.28515625" style="1" customWidth="1"/>
    <col min="3074" max="3074" width="43" style="1" bestFit="1" customWidth="1"/>
    <col min="3075" max="3075" width="25.42578125" style="1" customWidth="1"/>
    <col min="3076" max="3081" width="15.7109375" style="1" customWidth="1"/>
    <col min="3082" max="3082" width="23.28515625" style="1" customWidth="1"/>
    <col min="3083" max="3083" width="14.28515625" style="1" bestFit="1" customWidth="1"/>
    <col min="3084" max="3085" width="21.5703125" style="1" customWidth="1"/>
    <col min="3086" max="3328" width="9.140625" style="1"/>
    <col min="3329" max="3329" width="11.28515625" style="1" customWidth="1"/>
    <col min="3330" max="3330" width="43" style="1" bestFit="1" customWidth="1"/>
    <col min="3331" max="3331" width="25.42578125" style="1" customWidth="1"/>
    <col min="3332" max="3337" width="15.7109375" style="1" customWidth="1"/>
    <col min="3338" max="3338" width="23.28515625" style="1" customWidth="1"/>
    <col min="3339" max="3339" width="14.28515625" style="1" bestFit="1" customWidth="1"/>
    <col min="3340" max="3341" width="21.5703125" style="1" customWidth="1"/>
    <col min="3342" max="3584" width="9.140625" style="1"/>
    <col min="3585" max="3585" width="11.28515625" style="1" customWidth="1"/>
    <col min="3586" max="3586" width="43" style="1" bestFit="1" customWidth="1"/>
    <col min="3587" max="3587" width="25.42578125" style="1" customWidth="1"/>
    <col min="3588" max="3593" width="15.7109375" style="1" customWidth="1"/>
    <col min="3594" max="3594" width="23.28515625" style="1" customWidth="1"/>
    <col min="3595" max="3595" width="14.28515625" style="1" bestFit="1" customWidth="1"/>
    <col min="3596" max="3597" width="21.5703125" style="1" customWidth="1"/>
    <col min="3598" max="3840" width="9.140625" style="1"/>
    <col min="3841" max="3841" width="11.28515625" style="1" customWidth="1"/>
    <col min="3842" max="3842" width="43" style="1" bestFit="1" customWidth="1"/>
    <col min="3843" max="3843" width="25.42578125" style="1" customWidth="1"/>
    <col min="3844" max="3849" width="15.7109375" style="1" customWidth="1"/>
    <col min="3850" max="3850" width="23.28515625" style="1" customWidth="1"/>
    <col min="3851" max="3851" width="14.28515625" style="1" bestFit="1" customWidth="1"/>
    <col min="3852" max="3853" width="21.5703125" style="1" customWidth="1"/>
    <col min="3854" max="4096" width="9.140625" style="1"/>
    <col min="4097" max="4097" width="11.28515625" style="1" customWidth="1"/>
    <col min="4098" max="4098" width="43" style="1" bestFit="1" customWidth="1"/>
    <col min="4099" max="4099" width="25.42578125" style="1" customWidth="1"/>
    <col min="4100" max="4105" width="15.7109375" style="1" customWidth="1"/>
    <col min="4106" max="4106" width="23.28515625" style="1" customWidth="1"/>
    <col min="4107" max="4107" width="14.28515625" style="1" bestFit="1" customWidth="1"/>
    <col min="4108" max="4109" width="21.5703125" style="1" customWidth="1"/>
    <col min="4110" max="4352" width="9.140625" style="1"/>
    <col min="4353" max="4353" width="11.28515625" style="1" customWidth="1"/>
    <col min="4354" max="4354" width="43" style="1" bestFit="1" customWidth="1"/>
    <col min="4355" max="4355" width="25.42578125" style="1" customWidth="1"/>
    <col min="4356" max="4361" width="15.7109375" style="1" customWidth="1"/>
    <col min="4362" max="4362" width="23.28515625" style="1" customWidth="1"/>
    <col min="4363" max="4363" width="14.28515625" style="1" bestFit="1" customWidth="1"/>
    <col min="4364" max="4365" width="21.5703125" style="1" customWidth="1"/>
    <col min="4366" max="4608" width="9.140625" style="1"/>
    <col min="4609" max="4609" width="11.28515625" style="1" customWidth="1"/>
    <col min="4610" max="4610" width="43" style="1" bestFit="1" customWidth="1"/>
    <col min="4611" max="4611" width="25.42578125" style="1" customWidth="1"/>
    <col min="4612" max="4617" width="15.7109375" style="1" customWidth="1"/>
    <col min="4618" max="4618" width="23.28515625" style="1" customWidth="1"/>
    <col min="4619" max="4619" width="14.28515625" style="1" bestFit="1" customWidth="1"/>
    <col min="4620" max="4621" width="21.5703125" style="1" customWidth="1"/>
    <col min="4622" max="4864" width="9.140625" style="1"/>
    <col min="4865" max="4865" width="11.28515625" style="1" customWidth="1"/>
    <col min="4866" max="4866" width="43" style="1" bestFit="1" customWidth="1"/>
    <col min="4867" max="4867" width="25.42578125" style="1" customWidth="1"/>
    <col min="4868" max="4873" width="15.7109375" style="1" customWidth="1"/>
    <col min="4874" max="4874" width="23.28515625" style="1" customWidth="1"/>
    <col min="4875" max="4875" width="14.28515625" style="1" bestFit="1" customWidth="1"/>
    <col min="4876" max="4877" width="21.5703125" style="1" customWidth="1"/>
    <col min="4878" max="5120" width="9.140625" style="1"/>
    <col min="5121" max="5121" width="11.28515625" style="1" customWidth="1"/>
    <col min="5122" max="5122" width="43" style="1" bestFit="1" customWidth="1"/>
    <col min="5123" max="5123" width="25.42578125" style="1" customWidth="1"/>
    <col min="5124" max="5129" width="15.7109375" style="1" customWidth="1"/>
    <col min="5130" max="5130" width="23.28515625" style="1" customWidth="1"/>
    <col min="5131" max="5131" width="14.28515625" style="1" bestFit="1" customWidth="1"/>
    <col min="5132" max="5133" width="21.5703125" style="1" customWidth="1"/>
    <col min="5134" max="5376" width="9.140625" style="1"/>
    <col min="5377" max="5377" width="11.28515625" style="1" customWidth="1"/>
    <col min="5378" max="5378" width="43" style="1" bestFit="1" customWidth="1"/>
    <col min="5379" max="5379" width="25.42578125" style="1" customWidth="1"/>
    <col min="5380" max="5385" width="15.7109375" style="1" customWidth="1"/>
    <col min="5386" max="5386" width="23.28515625" style="1" customWidth="1"/>
    <col min="5387" max="5387" width="14.28515625" style="1" bestFit="1" customWidth="1"/>
    <col min="5388" max="5389" width="21.5703125" style="1" customWidth="1"/>
    <col min="5390" max="5632" width="9.140625" style="1"/>
    <col min="5633" max="5633" width="11.28515625" style="1" customWidth="1"/>
    <col min="5634" max="5634" width="43" style="1" bestFit="1" customWidth="1"/>
    <col min="5635" max="5635" width="25.42578125" style="1" customWidth="1"/>
    <col min="5636" max="5641" width="15.7109375" style="1" customWidth="1"/>
    <col min="5642" max="5642" width="23.28515625" style="1" customWidth="1"/>
    <col min="5643" max="5643" width="14.28515625" style="1" bestFit="1" customWidth="1"/>
    <col min="5644" max="5645" width="21.5703125" style="1" customWidth="1"/>
    <col min="5646" max="5888" width="9.140625" style="1"/>
    <col min="5889" max="5889" width="11.28515625" style="1" customWidth="1"/>
    <col min="5890" max="5890" width="43" style="1" bestFit="1" customWidth="1"/>
    <col min="5891" max="5891" width="25.42578125" style="1" customWidth="1"/>
    <col min="5892" max="5897" width="15.7109375" style="1" customWidth="1"/>
    <col min="5898" max="5898" width="23.28515625" style="1" customWidth="1"/>
    <col min="5899" max="5899" width="14.28515625" style="1" bestFit="1" customWidth="1"/>
    <col min="5900" max="5901" width="21.5703125" style="1" customWidth="1"/>
    <col min="5902" max="6144" width="9.140625" style="1"/>
    <col min="6145" max="6145" width="11.28515625" style="1" customWidth="1"/>
    <col min="6146" max="6146" width="43" style="1" bestFit="1" customWidth="1"/>
    <col min="6147" max="6147" width="25.42578125" style="1" customWidth="1"/>
    <col min="6148" max="6153" width="15.7109375" style="1" customWidth="1"/>
    <col min="6154" max="6154" width="23.28515625" style="1" customWidth="1"/>
    <col min="6155" max="6155" width="14.28515625" style="1" bestFit="1" customWidth="1"/>
    <col min="6156" max="6157" width="21.5703125" style="1" customWidth="1"/>
    <col min="6158" max="6400" width="9.140625" style="1"/>
    <col min="6401" max="6401" width="11.28515625" style="1" customWidth="1"/>
    <col min="6402" max="6402" width="43" style="1" bestFit="1" customWidth="1"/>
    <col min="6403" max="6403" width="25.42578125" style="1" customWidth="1"/>
    <col min="6404" max="6409" width="15.7109375" style="1" customWidth="1"/>
    <col min="6410" max="6410" width="23.28515625" style="1" customWidth="1"/>
    <col min="6411" max="6411" width="14.28515625" style="1" bestFit="1" customWidth="1"/>
    <col min="6412" max="6413" width="21.5703125" style="1" customWidth="1"/>
    <col min="6414" max="6656" width="9.140625" style="1"/>
    <col min="6657" max="6657" width="11.28515625" style="1" customWidth="1"/>
    <col min="6658" max="6658" width="43" style="1" bestFit="1" customWidth="1"/>
    <col min="6659" max="6659" width="25.42578125" style="1" customWidth="1"/>
    <col min="6660" max="6665" width="15.7109375" style="1" customWidth="1"/>
    <col min="6666" max="6666" width="23.28515625" style="1" customWidth="1"/>
    <col min="6667" max="6667" width="14.28515625" style="1" bestFit="1" customWidth="1"/>
    <col min="6668" max="6669" width="21.5703125" style="1" customWidth="1"/>
    <col min="6670" max="6912" width="9.140625" style="1"/>
    <col min="6913" max="6913" width="11.28515625" style="1" customWidth="1"/>
    <col min="6914" max="6914" width="43" style="1" bestFit="1" customWidth="1"/>
    <col min="6915" max="6915" width="25.42578125" style="1" customWidth="1"/>
    <col min="6916" max="6921" width="15.7109375" style="1" customWidth="1"/>
    <col min="6922" max="6922" width="23.28515625" style="1" customWidth="1"/>
    <col min="6923" max="6923" width="14.28515625" style="1" bestFit="1" customWidth="1"/>
    <col min="6924" max="6925" width="21.5703125" style="1" customWidth="1"/>
    <col min="6926" max="7168" width="9.140625" style="1"/>
    <col min="7169" max="7169" width="11.28515625" style="1" customWidth="1"/>
    <col min="7170" max="7170" width="43" style="1" bestFit="1" customWidth="1"/>
    <col min="7171" max="7171" width="25.42578125" style="1" customWidth="1"/>
    <col min="7172" max="7177" width="15.7109375" style="1" customWidth="1"/>
    <col min="7178" max="7178" width="23.28515625" style="1" customWidth="1"/>
    <col min="7179" max="7179" width="14.28515625" style="1" bestFit="1" customWidth="1"/>
    <col min="7180" max="7181" width="21.5703125" style="1" customWidth="1"/>
    <col min="7182" max="7424" width="9.140625" style="1"/>
    <col min="7425" max="7425" width="11.28515625" style="1" customWidth="1"/>
    <col min="7426" max="7426" width="43" style="1" bestFit="1" customWidth="1"/>
    <col min="7427" max="7427" width="25.42578125" style="1" customWidth="1"/>
    <col min="7428" max="7433" width="15.7109375" style="1" customWidth="1"/>
    <col min="7434" max="7434" width="23.28515625" style="1" customWidth="1"/>
    <col min="7435" max="7435" width="14.28515625" style="1" bestFit="1" customWidth="1"/>
    <col min="7436" max="7437" width="21.5703125" style="1" customWidth="1"/>
    <col min="7438" max="7680" width="9.140625" style="1"/>
    <col min="7681" max="7681" width="11.28515625" style="1" customWidth="1"/>
    <col min="7682" max="7682" width="43" style="1" bestFit="1" customWidth="1"/>
    <col min="7683" max="7683" width="25.42578125" style="1" customWidth="1"/>
    <col min="7684" max="7689" width="15.7109375" style="1" customWidth="1"/>
    <col min="7690" max="7690" width="23.28515625" style="1" customWidth="1"/>
    <col min="7691" max="7691" width="14.28515625" style="1" bestFit="1" customWidth="1"/>
    <col min="7692" max="7693" width="21.5703125" style="1" customWidth="1"/>
    <col min="7694" max="7936" width="9.140625" style="1"/>
    <col min="7937" max="7937" width="11.28515625" style="1" customWidth="1"/>
    <col min="7938" max="7938" width="43" style="1" bestFit="1" customWidth="1"/>
    <col min="7939" max="7939" width="25.42578125" style="1" customWidth="1"/>
    <col min="7940" max="7945" width="15.7109375" style="1" customWidth="1"/>
    <col min="7946" max="7946" width="23.28515625" style="1" customWidth="1"/>
    <col min="7947" max="7947" width="14.28515625" style="1" bestFit="1" customWidth="1"/>
    <col min="7948" max="7949" width="21.5703125" style="1" customWidth="1"/>
    <col min="7950" max="8192" width="9.140625" style="1"/>
    <col min="8193" max="8193" width="11.28515625" style="1" customWidth="1"/>
    <col min="8194" max="8194" width="43" style="1" bestFit="1" customWidth="1"/>
    <col min="8195" max="8195" width="25.42578125" style="1" customWidth="1"/>
    <col min="8196" max="8201" width="15.7109375" style="1" customWidth="1"/>
    <col min="8202" max="8202" width="23.28515625" style="1" customWidth="1"/>
    <col min="8203" max="8203" width="14.28515625" style="1" bestFit="1" customWidth="1"/>
    <col min="8204" max="8205" width="21.5703125" style="1" customWidth="1"/>
    <col min="8206" max="8448" width="9.140625" style="1"/>
    <col min="8449" max="8449" width="11.28515625" style="1" customWidth="1"/>
    <col min="8450" max="8450" width="43" style="1" bestFit="1" customWidth="1"/>
    <col min="8451" max="8451" width="25.42578125" style="1" customWidth="1"/>
    <col min="8452" max="8457" width="15.7109375" style="1" customWidth="1"/>
    <col min="8458" max="8458" width="23.28515625" style="1" customWidth="1"/>
    <col min="8459" max="8459" width="14.28515625" style="1" bestFit="1" customWidth="1"/>
    <col min="8460" max="8461" width="21.5703125" style="1" customWidth="1"/>
    <col min="8462" max="8704" width="9.140625" style="1"/>
    <col min="8705" max="8705" width="11.28515625" style="1" customWidth="1"/>
    <col min="8706" max="8706" width="43" style="1" bestFit="1" customWidth="1"/>
    <col min="8707" max="8707" width="25.42578125" style="1" customWidth="1"/>
    <col min="8708" max="8713" width="15.7109375" style="1" customWidth="1"/>
    <col min="8714" max="8714" width="23.28515625" style="1" customWidth="1"/>
    <col min="8715" max="8715" width="14.28515625" style="1" bestFit="1" customWidth="1"/>
    <col min="8716" max="8717" width="21.5703125" style="1" customWidth="1"/>
    <col min="8718" max="8960" width="9.140625" style="1"/>
    <col min="8961" max="8961" width="11.28515625" style="1" customWidth="1"/>
    <col min="8962" max="8962" width="43" style="1" bestFit="1" customWidth="1"/>
    <col min="8963" max="8963" width="25.42578125" style="1" customWidth="1"/>
    <col min="8964" max="8969" width="15.7109375" style="1" customWidth="1"/>
    <col min="8970" max="8970" width="23.28515625" style="1" customWidth="1"/>
    <col min="8971" max="8971" width="14.28515625" style="1" bestFit="1" customWidth="1"/>
    <col min="8972" max="8973" width="21.5703125" style="1" customWidth="1"/>
    <col min="8974" max="9216" width="9.140625" style="1"/>
    <col min="9217" max="9217" width="11.28515625" style="1" customWidth="1"/>
    <col min="9218" max="9218" width="43" style="1" bestFit="1" customWidth="1"/>
    <col min="9219" max="9219" width="25.42578125" style="1" customWidth="1"/>
    <col min="9220" max="9225" width="15.7109375" style="1" customWidth="1"/>
    <col min="9226" max="9226" width="23.28515625" style="1" customWidth="1"/>
    <col min="9227" max="9227" width="14.28515625" style="1" bestFit="1" customWidth="1"/>
    <col min="9228" max="9229" width="21.5703125" style="1" customWidth="1"/>
    <col min="9230" max="9472" width="9.140625" style="1"/>
    <col min="9473" max="9473" width="11.28515625" style="1" customWidth="1"/>
    <col min="9474" max="9474" width="43" style="1" bestFit="1" customWidth="1"/>
    <col min="9475" max="9475" width="25.42578125" style="1" customWidth="1"/>
    <col min="9476" max="9481" width="15.7109375" style="1" customWidth="1"/>
    <col min="9482" max="9482" width="23.28515625" style="1" customWidth="1"/>
    <col min="9483" max="9483" width="14.28515625" style="1" bestFit="1" customWidth="1"/>
    <col min="9484" max="9485" width="21.5703125" style="1" customWidth="1"/>
    <col min="9486" max="9728" width="9.140625" style="1"/>
    <col min="9729" max="9729" width="11.28515625" style="1" customWidth="1"/>
    <col min="9730" max="9730" width="43" style="1" bestFit="1" customWidth="1"/>
    <col min="9731" max="9731" width="25.42578125" style="1" customWidth="1"/>
    <col min="9732" max="9737" width="15.7109375" style="1" customWidth="1"/>
    <col min="9738" max="9738" width="23.28515625" style="1" customWidth="1"/>
    <col min="9739" max="9739" width="14.28515625" style="1" bestFit="1" customWidth="1"/>
    <col min="9740" max="9741" width="21.5703125" style="1" customWidth="1"/>
    <col min="9742" max="9984" width="9.140625" style="1"/>
    <col min="9985" max="9985" width="11.28515625" style="1" customWidth="1"/>
    <col min="9986" max="9986" width="43" style="1" bestFit="1" customWidth="1"/>
    <col min="9987" max="9987" width="25.42578125" style="1" customWidth="1"/>
    <col min="9988" max="9993" width="15.7109375" style="1" customWidth="1"/>
    <col min="9994" max="9994" width="23.28515625" style="1" customWidth="1"/>
    <col min="9995" max="9995" width="14.28515625" style="1" bestFit="1" customWidth="1"/>
    <col min="9996" max="9997" width="21.5703125" style="1" customWidth="1"/>
    <col min="9998" max="10240" width="9.140625" style="1"/>
    <col min="10241" max="10241" width="11.28515625" style="1" customWidth="1"/>
    <col min="10242" max="10242" width="43" style="1" bestFit="1" customWidth="1"/>
    <col min="10243" max="10243" width="25.42578125" style="1" customWidth="1"/>
    <col min="10244" max="10249" width="15.7109375" style="1" customWidth="1"/>
    <col min="10250" max="10250" width="23.28515625" style="1" customWidth="1"/>
    <col min="10251" max="10251" width="14.28515625" style="1" bestFit="1" customWidth="1"/>
    <col min="10252" max="10253" width="21.5703125" style="1" customWidth="1"/>
    <col min="10254" max="10496" width="9.140625" style="1"/>
    <col min="10497" max="10497" width="11.28515625" style="1" customWidth="1"/>
    <col min="10498" max="10498" width="43" style="1" bestFit="1" customWidth="1"/>
    <col min="10499" max="10499" width="25.42578125" style="1" customWidth="1"/>
    <col min="10500" max="10505" width="15.7109375" style="1" customWidth="1"/>
    <col min="10506" max="10506" width="23.28515625" style="1" customWidth="1"/>
    <col min="10507" max="10507" width="14.28515625" style="1" bestFit="1" customWidth="1"/>
    <col min="10508" max="10509" width="21.5703125" style="1" customWidth="1"/>
    <col min="10510" max="10752" width="9.140625" style="1"/>
    <col min="10753" max="10753" width="11.28515625" style="1" customWidth="1"/>
    <col min="10754" max="10754" width="43" style="1" bestFit="1" customWidth="1"/>
    <col min="10755" max="10755" width="25.42578125" style="1" customWidth="1"/>
    <col min="10756" max="10761" width="15.7109375" style="1" customWidth="1"/>
    <col min="10762" max="10762" width="23.28515625" style="1" customWidth="1"/>
    <col min="10763" max="10763" width="14.28515625" style="1" bestFit="1" customWidth="1"/>
    <col min="10764" max="10765" width="21.5703125" style="1" customWidth="1"/>
    <col min="10766" max="11008" width="9.140625" style="1"/>
    <col min="11009" max="11009" width="11.28515625" style="1" customWidth="1"/>
    <col min="11010" max="11010" width="43" style="1" bestFit="1" customWidth="1"/>
    <col min="11011" max="11011" width="25.42578125" style="1" customWidth="1"/>
    <col min="11012" max="11017" width="15.7109375" style="1" customWidth="1"/>
    <col min="11018" max="11018" width="23.28515625" style="1" customWidth="1"/>
    <col min="11019" max="11019" width="14.28515625" style="1" bestFit="1" customWidth="1"/>
    <col min="11020" max="11021" width="21.5703125" style="1" customWidth="1"/>
    <col min="11022" max="11264" width="9.140625" style="1"/>
    <col min="11265" max="11265" width="11.28515625" style="1" customWidth="1"/>
    <col min="11266" max="11266" width="43" style="1" bestFit="1" customWidth="1"/>
    <col min="11267" max="11267" width="25.42578125" style="1" customWidth="1"/>
    <col min="11268" max="11273" width="15.7109375" style="1" customWidth="1"/>
    <col min="11274" max="11274" width="23.28515625" style="1" customWidth="1"/>
    <col min="11275" max="11275" width="14.28515625" style="1" bestFit="1" customWidth="1"/>
    <col min="11276" max="11277" width="21.5703125" style="1" customWidth="1"/>
    <col min="11278" max="11520" width="9.140625" style="1"/>
    <col min="11521" max="11521" width="11.28515625" style="1" customWidth="1"/>
    <col min="11522" max="11522" width="43" style="1" bestFit="1" customWidth="1"/>
    <col min="11523" max="11523" width="25.42578125" style="1" customWidth="1"/>
    <col min="11524" max="11529" width="15.7109375" style="1" customWidth="1"/>
    <col min="11530" max="11530" width="23.28515625" style="1" customWidth="1"/>
    <col min="11531" max="11531" width="14.28515625" style="1" bestFit="1" customWidth="1"/>
    <col min="11532" max="11533" width="21.5703125" style="1" customWidth="1"/>
    <col min="11534" max="11776" width="9.140625" style="1"/>
    <col min="11777" max="11777" width="11.28515625" style="1" customWidth="1"/>
    <col min="11778" max="11778" width="43" style="1" bestFit="1" customWidth="1"/>
    <col min="11779" max="11779" width="25.42578125" style="1" customWidth="1"/>
    <col min="11780" max="11785" width="15.7109375" style="1" customWidth="1"/>
    <col min="11786" max="11786" width="23.28515625" style="1" customWidth="1"/>
    <col min="11787" max="11787" width="14.28515625" style="1" bestFit="1" customWidth="1"/>
    <col min="11788" max="11789" width="21.5703125" style="1" customWidth="1"/>
    <col min="11790" max="12032" width="9.140625" style="1"/>
    <col min="12033" max="12033" width="11.28515625" style="1" customWidth="1"/>
    <col min="12034" max="12034" width="43" style="1" bestFit="1" customWidth="1"/>
    <col min="12035" max="12035" width="25.42578125" style="1" customWidth="1"/>
    <col min="12036" max="12041" width="15.7109375" style="1" customWidth="1"/>
    <col min="12042" max="12042" width="23.28515625" style="1" customWidth="1"/>
    <col min="12043" max="12043" width="14.28515625" style="1" bestFit="1" customWidth="1"/>
    <col min="12044" max="12045" width="21.5703125" style="1" customWidth="1"/>
    <col min="12046" max="12288" width="9.140625" style="1"/>
    <col min="12289" max="12289" width="11.28515625" style="1" customWidth="1"/>
    <col min="12290" max="12290" width="43" style="1" bestFit="1" customWidth="1"/>
    <col min="12291" max="12291" width="25.42578125" style="1" customWidth="1"/>
    <col min="12292" max="12297" width="15.7109375" style="1" customWidth="1"/>
    <col min="12298" max="12298" width="23.28515625" style="1" customWidth="1"/>
    <col min="12299" max="12299" width="14.28515625" style="1" bestFit="1" customWidth="1"/>
    <col min="12300" max="12301" width="21.5703125" style="1" customWidth="1"/>
    <col min="12302" max="12544" width="9.140625" style="1"/>
    <col min="12545" max="12545" width="11.28515625" style="1" customWidth="1"/>
    <col min="12546" max="12546" width="43" style="1" bestFit="1" customWidth="1"/>
    <col min="12547" max="12547" width="25.42578125" style="1" customWidth="1"/>
    <col min="12548" max="12553" width="15.7109375" style="1" customWidth="1"/>
    <col min="12554" max="12554" width="23.28515625" style="1" customWidth="1"/>
    <col min="12555" max="12555" width="14.28515625" style="1" bestFit="1" customWidth="1"/>
    <col min="12556" max="12557" width="21.5703125" style="1" customWidth="1"/>
    <col min="12558" max="12800" width="9.140625" style="1"/>
    <col min="12801" max="12801" width="11.28515625" style="1" customWidth="1"/>
    <col min="12802" max="12802" width="43" style="1" bestFit="1" customWidth="1"/>
    <col min="12803" max="12803" width="25.42578125" style="1" customWidth="1"/>
    <col min="12804" max="12809" width="15.7109375" style="1" customWidth="1"/>
    <col min="12810" max="12810" width="23.28515625" style="1" customWidth="1"/>
    <col min="12811" max="12811" width="14.28515625" style="1" bestFit="1" customWidth="1"/>
    <col min="12812" max="12813" width="21.5703125" style="1" customWidth="1"/>
    <col min="12814" max="13056" width="9.140625" style="1"/>
    <col min="13057" max="13057" width="11.28515625" style="1" customWidth="1"/>
    <col min="13058" max="13058" width="43" style="1" bestFit="1" customWidth="1"/>
    <col min="13059" max="13059" width="25.42578125" style="1" customWidth="1"/>
    <col min="13060" max="13065" width="15.7109375" style="1" customWidth="1"/>
    <col min="13066" max="13066" width="23.28515625" style="1" customWidth="1"/>
    <col min="13067" max="13067" width="14.28515625" style="1" bestFit="1" customWidth="1"/>
    <col min="13068" max="13069" width="21.5703125" style="1" customWidth="1"/>
    <col min="13070" max="13312" width="9.140625" style="1"/>
    <col min="13313" max="13313" width="11.28515625" style="1" customWidth="1"/>
    <col min="13314" max="13314" width="43" style="1" bestFit="1" customWidth="1"/>
    <col min="13315" max="13315" width="25.42578125" style="1" customWidth="1"/>
    <col min="13316" max="13321" width="15.7109375" style="1" customWidth="1"/>
    <col min="13322" max="13322" width="23.28515625" style="1" customWidth="1"/>
    <col min="13323" max="13323" width="14.28515625" style="1" bestFit="1" customWidth="1"/>
    <col min="13324" max="13325" width="21.5703125" style="1" customWidth="1"/>
    <col min="13326" max="13568" width="9.140625" style="1"/>
    <col min="13569" max="13569" width="11.28515625" style="1" customWidth="1"/>
    <col min="13570" max="13570" width="43" style="1" bestFit="1" customWidth="1"/>
    <col min="13571" max="13571" width="25.42578125" style="1" customWidth="1"/>
    <col min="13572" max="13577" width="15.7109375" style="1" customWidth="1"/>
    <col min="13578" max="13578" width="23.28515625" style="1" customWidth="1"/>
    <col min="13579" max="13579" width="14.28515625" style="1" bestFit="1" customWidth="1"/>
    <col min="13580" max="13581" width="21.5703125" style="1" customWidth="1"/>
    <col min="13582" max="13824" width="9.140625" style="1"/>
    <col min="13825" max="13825" width="11.28515625" style="1" customWidth="1"/>
    <col min="13826" max="13826" width="43" style="1" bestFit="1" customWidth="1"/>
    <col min="13827" max="13827" width="25.42578125" style="1" customWidth="1"/>
    <col min="13828" max="13833" width="15.7109375" style="1" customWidth="1"/>
    <col min="13834" max="13834" width="23.28515625" style="1" customWidth="1"/>
    <col min="13835" max="13835" width="14.28515625" style="1" bestFit="1" customWidth="1"/>
    <col min="13836" max="13837" width="21.5703125" style="1" customWidth="1"/>
    <col min="13838" max="14080" width="9.140625" style="1"/>
    <col min="14081" max="14081" width="11.28515625" style="1" customWidth="1"/>
    <col min="14082" max="14082" width="43" style="1" bestFit="1" customWidth="1"/>
    <col min="14083" max="14083" width="25.42578125" style="1" customWidth="1"/>
    <col min="14084" max="14089" width="15.7109375" style="1" customWidth="1"/>
    <col min="14090" max="14090" width="23.28515625" style="1" customWidth="1"/>
    <col min="14091" max="14091" width="14.28515625" style="1" bestFit="1" customWidth="1"/>
    <col min="14092" max="14093" width="21.5703125" style="1" customWidth="1"/>
    <col min="14094" max="14336" width="9.140625" style="1"/>
    <col min="14337" max="14337" width="11.28515625" style="1" customWidth="1"/>
    <col min="14338" max="14338" width="43" style="1" bestFit="1" customWidth="1"/>
    <col min="14339" max="14339" width="25.42578125" style="1" customWidth="1"/>
    <col min="14340" max="14345" width="15.7109375" style="1" customWidth="1"/>
    <col min="14346" max="14346" width="23.28515625" style="1" customWidth="1"/>
    <col min="14347" max="14347" width="14.28515625" style="1" bestFit="1" customWidth="1"/>
    <col min="14348" max="14349" width="21.5703125" style="1" customWidth="1"/>
    <col min="14350" max="14592" width="9.140625" style="1"/>
    <col min="14593" max="14593" width="11.28515625" style="1" customWidth="1"/>
    <col min="14594" max="14594" width="43" style="1" bestFit="1" customWidth="1"/>
    <col min="14595" max="14595" width="25.42578125" style="1" customWidth="1"/>
    <col min="14596" max="14601" width="15.7109375" style="1" customWidth="1"/>
    <col min="14602" max="14602" width="23.28515625" style="1" customWidth="1"/>
    <col min="14603" max="14603" width="14.28515625" style="1" bestFit="1" customWidth="1"/>
    <col min="14604" max="14605" width="21.5703125" style="1" customWidth="1"/>
    <col min="14606" max="14848" width="9.140625" style="1"/>
    <col min="14849" max="14849" width="11.28515625" style="1" customWidth="1"/>
    <col min="14850" max="14850" width="43" style="1" bestFit="1" customWidth="1"/>
    <col min="14851" max="14851" width="25.42578125" style="1" customWidth="1"/>
    <col min="14852" max="14857" width="15.7109375" style="1" customWidth="1"/>
    <col min="14858" max="14858" width="23.28515625" style="1" customWidth="1"/>
    <col min="14859" max="14859" width="14.28515625" style="1" bestFit="1" customWidth="1"/>
    <col min="14860" max="14861" width="21.5703125" style="1" customWidth="1"/>
    <col min="14862" max="15104" width="9.140625" style="1"/>
    <col min="15105" max="15105" width="11.28515625" style="1" customWidth="1"/>
    <col min="15106" max="15106" width="43" style="1" bestFit="1" customWidth="1"/>
    <col min="15107" max="15107" width="25.42578125" style="1" customWidth="1"/>
    <col min="15108" max="15113" width="15.7109375" style="1" customWidth="1"/>
    <col min="15114" max="15114" width="23.28515625" style="1" customWidth="1"/>
    <col min="15115" max="15115" width="14.28515625" style="1" bestFit="1" customWidth="1"/>
    <col min="15116" max="15117" width="21.5703125" style="1" customWidth="1"/>
    <col min="15118" max="15360" width="9.140625" style="1"/>
    <col min="15361" max="15361" width="11.28515625" style="1" customWidth="1"/>
    <col min="15362" max="15362" width="43" style="1" bestFit="1" customWidth="1"/>
    <col min="15363" max="15363" width="25.42578125" style="1" customWidth="1"/>
    <col min="15364" max="15369" width="15.7109375" style="1" customWidth="1"/>
    <col min="15370" max="15370" width="23.28515625" style="1" customWidth="1"/>
    <col min="15371" max="15371" width="14.28515625" style="1" bestFit="1" customWidth="1"/>
    <col min="15372" max="15373" width="21.5703125" style="1" customWidth="1"/>
    <col min="15374" max="15616" width="9.140625" style="1"/>
    <col min="15617" max="15617" width="11.28515625" style="1" customWidth="1"/>
    <col min="15618" max="15618" width="43" style="1" bestFit="1" customWidth="1"/>
    <col min="15619" max="15619" width="25.42578125" style="1" customWidth="1"/>
    <col min="15620" max="15625" width="15.7109375" style="1" customWidth="1"/>
    <col min="15626" max="15626" width="23.28515625" style="1" customWidth="1"/>
    <col min="15627" max="15627" width="14.28515625" style="1" bestFit="1" customWidth="1"/>
    <col min="15628" max="15629" width="21.5703125" style="1" customWidth="1"/>
    <col min="15630" max="15872" width="9.140625" style="1"/>
    <col min="15873" max="15873" width="11.28515625" style="1" customWidth="1"/>
    <col min="15874" max="15874" width="43" style="1" bestFit="1" customWidth="1"/>
    <col min="15875" max="15875" width="25.42578125" style="1" customWidth="1"/>
    <col min="15876" max="15881" width="15.7109375" style="1" customWidth="1"/>
    <col min="15882" max="15882" width="23.28515625" style="1" customWidth="1"/>
    <col min="15883" max="15883" width="14.28515625" style="1" bestFit="1" customWidth="1"/>
    <col min="15884" max="15885" width="21.5703125" style="1" customWidth="1"/>
    <col min="15886" max="16128" width="9.140625" style="1"/>
    <col min="16129" max="16129" width="11.28515625" style="1" customWidth="1"/>
    <col min="16130" max="16130" width="43" style="1" bestFit="1" customWidth="1"/>
    <col min="16131" max="16131" width="25.42578125" style="1" customWidth="1"/>
    <col min="16132" max="16137" width="15.7109375" style="1" customWidth="1"/>
    <col min="16138" max="16138" width="23.28515625" style="1" customWidth="1"/>
    <col min="16139" max="16139" width="14.28515625" style="1" bestFit="1" customWidth="1"/>
    <col min="16140" max="16141" width="21.5703125" style="1" customWidth="1"/>
    <col min="16142" max="16384" width="9.140625" style="1"/>
  </cols>
  <sheetData>
    <row r="1" spans="1:14" ht="30" customHeight="1" x14ac:dyDescent="0.2">
      <c r="A1" s="173" t="s">
        <v>111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4" ht="30" customHeight="1" x14ac:dyDescent="0.2">
      <c r="A2" s="174" t="s">
        <v>112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4" ht="30" customHeight="1" x14ac:dyDescent="0.2">
      <c r="A3" s="174" t="s">
        <v>113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4" ht="30" customHeight="1" x14ac:dyDescent="0.2">
      <c r="A4" s="174" t="s">
        <v>114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4" ht="30" customHeight="1" x14ac:dyDescent="0.2">
      <c r="A5" s="175" t="s">
        <v>115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4" ht="30" customHeight="1" x14ac:dyDescent="0.2">
      <c r="A6" s="176"/>
      <c r="B6" s="177"/>
      <c r="C6" s="178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4" ht="30" customHeight="1" x14ac:dyDescent="0.2">
      <c r="A7" s="176"/>
      <c r="B7" s="177"/>
      <c r="C7" s="178"/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1:14" ht="15.75" customHeight="1" thickBot="1" x14ac:dyDescent="0.3"/>
    <row r="9" spans="1:14" ht="19.5" customHeight="1" thickBot="1" x14ac:dyDescent="0.25">
      <c r="A9" s="182" t="s">
        <v>116</v>
      </c>
      <c r="B9" s="183" t="s">
        <v>117</v>
      </c>
      <c r="C9" s="184" t="s">
        <v>118</v>
      </c>
      <c r="D9" s="185" t="s">
        <v>119</v>
      </c>
      <c r="E9" s="186"/>
      <c r="F9" s="186"/>
      <c r="G9" s="186"/>
      <c r="H9" s="186"/>
      <c r="I9" s="186"/>
      <c r="J9" s="186"/>
      <c r="K9" s="187" t="s">
        <v>120</v>
      </c>
      <c r="L9" s="188" t="s">
        <v>0</v>
      </c>
      <c r="M9" s="189" t="s">
        <v>121</v>
      </c>
      <c r="N9" s="2"/>
    </row>
    <row r="10" spans="1:14" ht="21.75" customHeight="1" thickBot="1" x14ac:dyDescent="0.25">
      <c r="A10" s="190"/>
      <c r="B10" s="191"/>
      <c r="C10" s="192"/>
      <c r="D10" s="193" t="s">
        <v>122</v>
      </c>
      <c r="E10" s="193" t="s">
        <v>123</v>
      </c>
      <c r="F10" s="193" t="s">
        <v>124</v>
      </c>
      <c r="G10" s="193" t="s">
        <v>13</v>
      </c>
      <c r="H10" s="193" t="s">
        <v>123</v>
      </c>
      <c r="I10" s="193" t="s">
        <v>13</v>
      </c>
      <c r="J10" s="193" t="s">
        <v>123</v>
      </c>
      <c r="K10" s="194"/>
      <c r="L10" s="195"/>
      <c r="M10" s="196"/>
      <c r="N10" s="2"/>
    </row>
    <row r="11" spans="1:14" ht="48" customHeight="1" x14ac:dyDescent="0.2">
      <c r="A11" s="197"/>
      <c r="B11" s="198"/>
      <c r="C11" s="199"/>
      <c r="D11" s="200" t="s">
        <v>125</v>
      </c>
      <c r="E11" s="201" t="s">
        <v>126</v>
      </c>
      <c r="F11" s="202" t="s">
        <v>127</v>
      </c>
      <c r="G11" s="203" t="s">
        <v>128</v>
      </c>
      <c r="H11" s="201" t="s">
        <v>129</v>
      </c>
      <c r="I11" s="203" t="s">
        <v>130</v>
      </c>
      <c r="J11" s="201" t="s">
        <v>131</v>
      </c>
      <c r="K11" s="204"/>
      <c r="L11" s="205"/>
      <c r="M11" s="206"/>
      <c r="N11" s="2"/>
    </row>
    <row r="12" spans="1:14" ht="30" customHeight="1" x14ac:dyDescent="0.2">
      <c r="A12" s="207">
        <v>1</v>
      </c>
      <c r="B12" s="208" t="s">
        <v>132</v>
      </c>
      <c r="C12" s="209" t="s">
        <v>39</v>
      </c>
      <c r="D12" s="210">
        <v>137</v>
      </c>
      <c r="E12" s="210">
        <v>126</v>
      </c>
      <c r="F12" s="210">
        <v>132</v>
      </c>
      <c r="G12" s="210">
        <v>131</v>
      </c>
      <c r="H12" s="210">
        <v>141</v>
      </c>
      <c r="I12" s="210"/>
      <c r="J12" s="210"/>
      <c r="K12" s="211">
        <f>SUM(D12:J12)-126</f>
        <v>541</v>
      </c>
      <c r="L12" s="212" t="s">
        <v>133</v>
      </c>
      <c r="M12" s="213">
        <f>AVERAGE(D12,E12,F12,G12,H12,I12,J12,)</f>
        <v>111.16666666666667</v>
      </c>
    </row>
    <row r="13" spans="1:14" ht="30" customHeight="1" x14ac:dyDescent="0.2">
      <c r="A13" s="207">
        <v>2</v>
      </c>
      <c r="B13" s="208" t="s">
        <v>134</v>
      </c>
      <c r="C13" s="209" t="s">
        <v>32</v>
      </c>
      <c r="D13" s="210">
        <v>131</v>
      </c>
      <c r="E13" s="210">
        <v>116</v>
      </c>
      <c r="F13" s="210">
        <v>126</v>
      </c>
      <c r="G13" s="210">
        <v>136</v>
      </c>
      <c r="H13" s="210">
        <v>136</v>
      </c>
      <c r="I13" s="210"/>
      <c r="J13" s="210"/>
      <c r="K13" s="211">
        <f>SUM(D13:J13)-116</f>
        <v>529</v>
      </c>
      <c r="L13" s="212" t="s">
        <v>135</v>
      </c>
      <c r="M13" s="213">
        <f>AVERAGE(D13,E13,F13,G13,H13,I13,J13,)</f>
        <v>107.5</v>
      </c>
    </row>
    <row r="14" spans="1:14" ht="30" customHeight="1" x14ac:dyDescent="0.2">
      <c r="A14" s="207">
        <v>3</v>
      </c>
      <c r="B14" s="214" t="s">
        <v>44</v>
      </c>
      <c r="C14" s="215" t="s">
        <v>32</v>
      </c>
      <c r="D14" s="210">
        <v>129</v>
      </c>
      <c r="E14" s="210">
        <v>117</v>
      </c>
      <c r="F14" s="210">
        <v>141</v>
      </c>
      <c r="G14" s="210"/>
      <c r="H14" s="210">
        <v>131</v>
      </c>
      <c r="I14" s="210"/>
      <c r="J14" s="210"/>
      <c r="K14" s="211">
        <f>SUM(D14:J14)</f>
        <v>518</v>
      </c>
      <c r="L14" s="216" t="s">
        <v>133</v>
      </c>
      <c r="M14" s="213">
        <f>AVERAGE(D14,E14,F14,G14,H14,I14,J14,)</f>
        <v>103.6</v>
      </c>
    </row>
    <row r="15" spans="1:14" ht="30" customHeight="1" x14ac:dyDescent="0.2">
      <c r="A15" s="207">
        <v>4</v>
      </c>
      <c r="B15" s="217" t="s">
        <v>76</v>
      </c>
      <c r="C15" s="218" t="s">
        <v>77</v>
      </c>
      <c r="D15" s="210">
        <v>129</v>
      </c>
      <c r="E15" s="210">
        <v>122</v>
      </c>
      <c r="F15" s="210">
        <v>131</v>
      </c>
      <c r="G15" s="210">
        <v>127</v>
      </c>
      <c r="H15" s="210">
        <v>126</v>
      </c>
      <c r="I15" s="210"/>
      <c r="J15" s="210"/>
      <c r="K15" s="211">
        <f>SUM(D15:J15)-122</f>
        <v>513</v>
      </c>
      <c r="L15" s="219" t="s">
        <v>136</v>
      </c>
      <c r="M15" s="213">
        <f>AVERAGE(D15,E15,F15,G15,H15,I15,J15,)</f>
        <v>105.83333333333333</v>
      </c>
    </row>
    <row r="16" spans="1:14" ht="30" customHeight="1" x14ac:dyDescent="0.2">
      <c r="A16" s="207">
        <v>5</v>
      </c>
      <c r="B16" s="208" t="s">
        <v>26</v>
      </c>
      <c r="C16" s="209" t="s">
        <v>13</v>
      </c>
      <c r="D16" s="210">
        <v>133</v>
      </c>
      <c r="E16" s="210">
        <v>111</v>
      </c>
      <c r="F16" s="210">
        <v>136</v>
      </c>
      <c r="G16" s="210">
        <v>131</v>
      </c>
      <c r="H16" s="210"/>
      <c r="I16" s="210"/>
      <c r="J16" s="210"/>
      <c r="K16" s="211">
        <f>SUM(D16:J16)</f>
        <v>511</v>
      </c>
      <c r="L16" s="216" t="s">
        <v>133</v>
      </c>
      <c r="M16" s="213">
        <f>AVERAGE(D16,E16,F16,G16,H16,I16,J16,)</f>
        <v>102.2</v>
      </c>
    </row>
    <row r="17" spans="1:13" ht="30" customHeight="1" x14ac:dyDescent="0.2">
      <c r="A17" s="207">
        <v>6</v>
      </c>
      <c r="B17" s="208" t="s">
        <v>137</v>
      </c>
      <c r="C17" s="209" t="s">
        <v>10</v>
      </c>
      <c r="D17" s="210">
        <v>122</v>
      </c>
      <c r="E17" s="210">
        <v>133</v>
      </c>
      <c r="F17" s="210">
        <v>118</v>
      </c>
      <c r="G17" s="210">
        <v>116</v>
      </c>
      <c r="H17" s="210">
        <v>127</v>
      </c>
      <c r="I17" s="210"/>
      <c r="J17" s="210"/>
      <c r="K17" s="211">
        <f>SUM(D17:J17)-116</f>
        <v>500</v>
      </c>
      <c r="L17" s="216" t="s">
        <v>135</v>
      </c>
      <c r="M17" s="213">
        <f>AVERAGE(D17,E17,F17,G17,H17,I17,J17,)</f>
        <v>102.66666666666667</v>
      </c>
    </row>
    <row r="18" spans="1:13" ht="30" customHeight="1" x14ac:dyDescent="0.2">
      <c r="A18" s="207">
        <v>7</v>
      </c>
      <c r="B18" s="214" t="s">
        <v>138</v>
      </c>
      <c r="C18" s="215" t="s">
        <v>14</v>
      </c>
      <c r="D18" s="210"/>
      <c r="E18" s="210">
        <v>110</v>
      </c>
      <c r="F18" s="210">
        <v>124</v>
      </c>
      <c r="G18" s="210">
        <v>123</v>
      </c>
      <c r="H18" s="210">
        <v>131</v>
      </c>
      <c r="I18" s="210"/>
      <c r="J18" s="210"/>
      <c r="K18" s="211">
        <f>SUM(D18:J18)</f>
        <v>488</v>
      </c>
      <c r="L18" s="216" t="s">
        <v>139</v>
      </c>
      <c r="M18" s="213">
        <f>AVERAGE(D18,E18,F18,G18,H18,I18,J18,)</f>
        <v>97.6</v>
      </c>
    </row>
    <row r="19" spans="1:13" ht="30" customHeight="1" x14ac:dyDescent="0.2">
      <c r="A19" s="207">
        <v>8</v>
      </c>
      <c r="B19" s="220" t="s">
        <v>140</v>
      </c>
      <c r="C19" s="215" t="s">
        <v>32</v>
      </c>
      <c r="D19" s="210">
        <v>118</v>
      </c>
      <c r="E19" s="210">
        <v>106</v>
      </c>
      <c r="F19" s="210">
        <v>134</v>
      </c>
      <c r="G19" s="210"/>
      <c r="H19" s="210">
        <v>130</v>
      </c>
      <c r="I19" s="210"/>
      <c r="J19" s="210"/>
      <c r="K19" s="211">
        <f>SUM(D19:J19)</f>
        <v>488</v>
      </c>
      <c r="L19" s="216" t="s">
        <v>133</v>
      </c>
      <c r="M19" s="213">
        <f>AVERAGE(D19,E19,F19,G19,H19,I19,J19,)</f>
        <v>97.6</v>
      </c>
    </row>
    <row r="20" spans="1:13" ht="30" customHeight="1" x14ac:dyDescent="0.2">
      <c r="A20" s="207">
        <v>9</v>
      </c>
      <c r="B20" s="214" t="s">
        <v>141</v>
      </c>
      <c r="C20" s="215" t="s">
        <v>21</v>
      </c>
      <c r="D20" s="210">
        <v>119</v>
      </c>
      <c r="E20" s="210">
        <v>120</v>
      </c>
      <c r="F20" s="210"/>
      <c r="G20" s="210">
        <v>109</v>
      </c>
      <c r="H20" s="210">
        <v>125</v>
      </c>
      <c r="I20" s="210"/>
      <c r="J20" s="210"/>
      <c r="K20" s="211">
        <f>SUM(D20:J20)</f>
        <v>473</v>
      </c>
      <c r="L20" s="216" t="s">
        <v>135</v>
      </c>
      <c r="M20" s="213">
        <f>AVERAGE(D20,E20,F20,G20,H20,I20,J20,)</f>
        <v>94.6</v>
      </c>
    </row>
    <row r="21" spans="1:13" ht="30" customHeight="1" x14ac:dyDescent="0.2">
      <c r="A21" s="207">
        <v>10</v>
      </c>
      <c r="B21" s="221" t="s">
        <v>20</v>
      </c>
      <c r="C21" s="215" t="s">
        <v>15</v>
      </c>
      <c r="D21" s="210">
        <v>109</v>
      </c>
      <c r="E21" s="210"/>
      <c r="F21" s="210">
        <v>113</v>
      </c>
      <c r="G21" s="210">
        <v>123</v>
      </c>
      <c r="H21" s="210">
        <v>122</v>
      </c>
      <c r="I21" s="210"/>
      <c r="J21" s="210"/>
      <c r="K21" s="211">
        <f>SUM(D21:J21)</f>
        <v>467</v>
      </c>
      <c r="L21" s="216" t="s">
        <v>136</v>
      </c>
      <c r="M21" s="213">
        <f>AVERAGE(D21,E21,F21,G21,H21,I21,J21,)</f>
        <v>93.4</v>
      </c>
    </row>
    <row r="22" spans="1:13" ht="30" customHeight="1" x14ac:dyDescent="0.2">
      <c r="A22" s="207">
        <v>11</v>
      </c>
      <c r="B22" s="220" t="s">
        <v>48</v>
      </c>
      <c r="C22" s="215" t="s">
        <v>8</v>
      </c>
      <c r="D22" s="210"/>
      <c r="E22" s="210">
        <v>101</v>
      </c>
      <c r="F22" s="210">
        <v>125</v>
      </c>
      <c r="G22" s="222">
        <v>116</v>
      </c>
      <c r="H22" s="210">
        <v>120</v>
      </c>
      <c r="I22" s="210"/>
      <c r="J22" s="210"/>
      <c r="K22" s="211">
        <f>SUM(D22:J22)</f>
        <v>462</v>
      </c>
      <c r="L22" s="216" t="s">
        <v>133</v>
      </c>
      <c r="M22" s="213">
        <f>AVERAGE(D22,E22,F22,G22,H22,I22,J22,)</f>
        <v>92.4</v>
      </c>
    </row>
    <row r="23" spans="1:13" ht="30" customHeight="1" x14ac:dyDescent="0.2">
      <c r="A23" s="207">
        <v>12</v>
      </c>
      <c r="B23" s="223" t="s">
        <v>9</v>
      </c>
      <c r="C23" s="215" t="s">
        <v>10</v>
      </c>
      <c r="D23" s="210">
        <v>117</v>
      </c>
      <c r="E23" s="210">
        <v>100</v>
      </c>
      <c r="F23" s="210">
        <v>122</v>
      </c>
      <c r="G23" s="210">
        <v>111</v>
      </c>
      <c r="H23" s="210">
        <v>107</v>
      </c>
      <c r="I23" s="210"/>
      <c r="J23" s="210"/>
      <c r="K23" s="211">
        <f>SUM(D23:J23)-100</f>
        <v>457</v>
      </c>
      <c r="L23" s="216" t="s">
        <v>139</v>
      </c>
      <c r="M23" s="213">
        <f>AVERAGE(D23,E23,F23,G23,H23,I23,J23,)</f>
        <v>92.833333333333329</v>
      </c>
    </row>
    <row r="24" spans="1:13" ht="30" customHeight="1" x14ac:dyDescent="0.2">
      <c r="A24" s="207">
        <v>13</v>
      </c>
      <c r="B24" s="224" t="s">
        <v>50</v>
      </c>
      <c r="C24" s="225" t="s">
        <v>14</v>
      </c>
      <c r="D24" s="210">
        <v>119</v>
      </c>
      <c r="E24" s="210">
        <v>101</v>
      </c>
      <c r="F24" s="210">
        <v>122</v>
      </c>
      <c r="G24" s="210">
        <v>114</v>
      </c>
      <c r="H24" s="210">
        <v>85</v>
      </c>
      <c r="I24" s="210"/>
      <c r="J24" s="210"/>
      <c r="K24" s="211">
        <f>SUM(D24:J24)-85</f>
        <v>456</v>
      </c>
      <c r="L24" s="216" t="s">
        <v>136</v>
      </c>
      <c r="M24" s="213">
        <f>AVERAGE(D24,E24,F24,G24,H24,I24,J24,)</f>
        <v>90.166666666666671</v>
      </c>
    </row>
    <row r="25" spans="1:13" ht="30" customHeight="1" x14ac:dyDescent="0.2">
      <c r="A25" s="207">
        <v>14</v>
      </c>
      <c r="B25" s="226" t="s">
        <v>142</v>
      </c>
      <c r="C25" s="227" t="s">
        <v>18</v>
      </c>
      <c r="D25" s="210">
        <v>108</v>
      </c>
      <c r="E25" s="210">
        <v>107</v>
      </c>
      <c r="F25" s="210">
        <v>110</v>
      </c>
      <c r="G25" s="210">
        <v>108</v>
      </c>
      <c r="H25" s="210">
        <v>120</v>
      </c>
      <c r="I25" s="210"/>
      <c r="J25" s="210"/>
      <c r="K25" s="211">
        <f>SUM(D25:J25)-107</f>
        <v>446</v>
      </c>
      <c r="L25" s="216" t="s">
        <v>139</v>
      </c>
      <c r="M25" s="213">
        <f>AVERAGE(D25,E25,F25,G25,H25,I25,J25,)</f>
        <v>92.166666666666671</v>
      </c>
    </row>
    <row r="26" spans="1:13" ht="30" customHeight="1" x14ac:dyDescent="0.2">
      <c r="A26" s="207">
        <v>15</v>
      </c>
      <c r="B26" s="226" t="s">
        <v>36</v>
      </c>
      <c r="C26" s="227" t="s">
        <v>8</v>
      </c>
      <c r="D26" s="210"/>
      <c r="E26" s="210">
        <v>107</v>
      </c>
      <c r="F26" s="210">
        <v>120</v>
      </c>
      <c r="G26" s="210">
        <v>115</v>
      </c>
      <c r="H26" s="210">
        <v>104</v>
      </c>
      <c r="I26" s="210"/>
      <c r="J26" s="210"/>
      <c r="K26" s="211">
        <f>SUM(D26:J26)</f>
        <v>446</v>
      </c>
      <c r="L26" s="216" t="s">
        <v>133</v>
      </c>
      <c r="M26" s="213">
        <f>AVERAGE(D26,E26,F26,G26,H26,I26,J26,)</f>
        <v>89.2</v>
      </c>
    </row>
    <row r="27" spans="1:13" ht="30" customHeight="1" x14ac:dyDescent="0.2">
      <c r="A27" s="207">
        <v>16</v>
      </c>
      <c r="B27" s="228" t="s">
        <v>31</v>
      </c>
      <c r="C27" s="229" t="s">
        <v>12</v>
      </c>
      <c r="D27" s="210">
        <v>122</v>
      </c>
      <c r="E27" s="210">
        <v>91</v>
      </c>
      <c r="F27" s="210">
        <v>100</v>
      </c>
      <c r="G27" s="210">
        <v>106</v>
      </c>
      <c r="H27" s="210">
        <v>115</v>
      </c>
      <c r="I27" s="210"/>
      <c r="J27" s="210"/>
      <c r="K27" s="211">
        <f>SUM(D27:J27)-91</f>
        <v>443</v>
      </c>
      <c r="L27" s="230" t="s">
        <v>135</v>
      </c>
      <c r="M27" s="213">
        <f>AVERAGE(D27,E27,F27,G27,H27,I27,J27,)</f>
        <v>89</v>
      </c>
    </row>
    <row r="28" spans="1:13" ht="30" customHeight="1" x14ac:dyDescent="0.2">
      <c r="A28" s="207">
        <v>17</v>
      </c>
      <c r="B28" s="231" t="s">
        <v>6</v>
      </c>
      <c r="C28" s="232" t="s">
        <v>14</v>
      </c>
      <c r="D28" s="210">
        <v>104</v>
      </c>
      <c r="E28" s="210">
        <v>106</v>
      </c>
      <c r="F28" s="210">
        <v>113</v>
      </c>
      <c r="G28" s="210">
        <v>119</v>
      </c>
      <c r="H28" s="210"/>
      <c r="I28" s="210"/>
      <c r="J28" s="210"/>
      <c r="K28" s="211">
        <f>SUM(D28:J28)</f>
        <v>442</v>
      </c>
      <c r="L28" s="216" t="s">
        <v>136</v>
      </c>
      <c r="M28" s="213">
        <f>AVERAGE(D28,E28,F28,G28,H28,I28,J28,)</f>
        <v>88.4</v>
      </c>
    </row>
    <row r="29" spans="1:13" ht="30" customHeight="1" x14ac:dyDescent="0.2">
      <c r="A29" s="207">
        <v>18</v>
      </c>
      <c r="B29" s="231" t="s">
        <v>62</v>
      </c>
      <c r="C29" s="232" t="s">
        <v>21</v>
      </c>
      <c r="D29" s="210">
        <v>106</v>
      </c>
      <c r="E29" s="210">
        <v>102</v>
      </c>
      <c r="F29" s="210"/>
      <c r="G29" s="210">
        <v>108</v>
      </c>
      <c r="H29" s="210">
        <v>125</v>
      </c>
      <c r="I29" s="210"/>
      <c r="J29" s="210"/>
      <c r="K29" s="211">
        <f>SUM(D29:J29)</f>
        <v>441</v>
      </c>
      <c r="L29" s="216" t="s">
        <v>135</v>
      </c>
      <c r="M29" s="213">
        <f>AVERAGE(D29,E29,F29,G29,H29,I29,J29,)</f>
        <v>88.2</v>
      </c>
    </row>
    <row r="30" spans="1:13" ht="30" customHeight="1" x14ac:dyDescent="0.2">
      <c r="A30" s="207">
        <v>19</v>
      </c>
      <c r="B30" s="233" t="s">
        <v>82</v>
      </c>
      <c r="C30" s="234" t="s">
        <v>53</v>
      </c>
      <c r="D30" s="210">
        <v>113</v>
      </c>
      <c r="E30" s="210">
        <v>105</v>
      </c>
      <c r="F30" s="210">
        <v>109</v>
      </c>
      <c r="G30" s="210">
        <v>104</v>
      </c>
      <c r="H30" s="210"/>
      <c r="I30" s="210"/>
      <c r="J30" s="210"/>
      <c r="K30" s="211">
        <f>SUM(D30:J30)</f>
        <v>431</v>
      </c>
      <c r="L30" s="216" t="s">
        <v>135</v>
      </c>
      <c r="M30" s="213">
        <f>AVERAGE(D30,E30,F30,G30,H30,I30,J30,)</f>
        <v>86.2</v>
      </c>
    </row>
    <row r="31" spans="1:13" ht="30" customHeight="1" x14ac:dyDescent="0.2">
      <c r="A31" s="207">
        <v>20</v>
      </c>
      <c r="B31" s="220" t="s">
        <v>143</v>
      </c>
      <c r="C31" s="232" t="s">
        <v>75</v>
      </c>
      <c r="D31" s="210">
        <v>111</v>
      </c>
      <c r="E31" s="210">
        <v>93</v>
      </c>
      <c r="F31" s="210">
        <v>106</v>
      </c>
      <c r="G31" s="210">
        <v>106</v>
      </c>
      <c r="H31" s="210"/>
      <c r="I31" s="210"/>
      <c r="J31" s="210"/>
      <c r="K31" s="211">
        <f>SUM(D31:J31)</f>
        <v>416</v>
      </c>
      <c r="L31" s="216" t="s">
        <v>135</v>
      </c>
      <c r="M31" s="213">
        <f>AVERAGE(D31,E31,F31,G31,H31,I31,J31,)</f>
        <v>83.2</v>
      </c>
    </row>
    <row r="32" spans="1:13" ht="30" customHeight="1" x14ac:dyDescent="0.2">
      <c r="A32" s="207">
        <v>21</v>
      </c>
      <c r="B32" s="214" t="s">
        <v>144</v>
      </c>
      <c r="C32" s="215" t="s">
        <v>13</v>
      </c>
      <c r="D32" s="210">
        <v>136</v>
      </c>
      <c r="E32" s="210"/>
      <c r="F32" s="210">
        <v>133</v>
      </c>
      <c r="G32" s="210">
        <v>139</v>
      </c>
      <c r="H32" s="210"/>
      <c r="I32" s="210"/>
      <c r="J32" s="210"/>
      <c r="K32" s="211">
        <f>SUM(D32:J32)</f>
        <v>408</v>
      </c>
      <c r="L32" s="216" t="s">
        <v>133</v>
      </c>
      <c r="M32" s="213">
        <f>AVERAGE(D32,E32,F32,G32,H32,I32,J32,)</f>
        <v>102</v>
      </c>
    </row>
    <row r="33" spans="1:13" ht="30" customHeight="1" x14ac:dyDescent="0.2">
      <c r="A33" s="207">
        <v>22</v>
      </c>
      <c r="B33" s="208" t="s">
        <v>89</v>
      </c>
      <c r="C33" s="209" t="s">
        <v>25</v>
      </c>
      <c r="D33" s="210"/>
      <c r="E33" s="210">
        <v>99</v>
      </c>
      <c r="F33" s="210">
        <v>109</v>
      </c>
      <c r="G33" s="210">
        <v>86</v>
      </c>
      <c r="H33" s="210">
        <v>112</v>
      </c>
      <c r="I33" s="210"/>
      <c r="J33" s="210"/>
      <c r="K33" s="211">
        <f>SUM(D33:J33)</f>
        <v>406</v>
      </c>
      <c r="L33" s="216" t="s">
        <v>135</v>
      </c>
      <c r="M33" s="213">
        <f>AVERAGE(D33,E33,F33,G33,H33,I33,J33,)</f>
        <v>81.2</v>
      </c>
    </row>
    <row r="34" spans="1:13" ht="30" customHeight="1" x14ac:dyDescent="0.2">
      <c r="A34" s="207">
        <v>23</v>
      </c>
      <c r="B34" s="214" t="s">
        <v>71</v>
      </c>
      <c r="C34" s="215" t="s">
        <v>18</v>
      </c>
      <c r="D34" s="210">
        <v>110</v>
      </c>
      <c r="E34" s="210">
        <v>83</v>
      </c>
      <c r="F34" s="210">
        <v>106</v>
      </c>
      <c r="G34" s="210">
        <v>91</v>
      </c>
      <c r="H34" s="210"/>
      <c r="I34" s="210"/>
      <c r="J34" s="210"/>
      <c r="K34" s="211">
        <f>SUM(D34:J34)</f>
        <v>390</v>
      </c>
      <c r="L34" s="216" t="s">
        <v>133</v>
      </c>
      <c r="M34" s="213">
        <f>AVERAGE(D34,E34,F34,G34,H34,I34,J34,)</f>
        <v>78</v>
      </c>
    </row>
    <row r="35" spans="1:13" ht="30" customHeight="1" x14ac:dyDescent="0.2">
      <c r="A35" s="207">
        <v>24</v>
      </c>
      <c r="B35" s="217" t="s">
        <v>145</v>
      </c>
      <c r="C35" s="218" t="s">
        <v>12</v>
      </c>
      <c r="D35" s="210">
        <v>135</v>
      </c>
      <c r="E35" s="210">
        <v>118</v>
      </c>
      <c r="F35" s="210"/>
      <c r="G35" s="210"/>
      <c r="H35" s="210">
        <v>135</v>
      </c>
      <c r="I35" s="210"/>
      <c r="J35" s="210"/>
      <c r="K35" s="211">
        <f>SUM(D35:J35)</f>
        <v>388</v>
      </c>
      <c r="L35" s="216" t="s">
        <v>133</v>
      </c>
      <c r="M35" s="213">
        <f>AVERAGE(D35,E35,F35,G35,H35,I35,J35,)</f>
        <v>97</v>
      </c>
    </row>
    <row r="36" spans="1:13" ht="30" customHeight="1" x14ac:dyDescent="0.2">
      <c r="A36" s="207">
        <v>25</v>
      </c>
      <c r="B36" s="217" t="s">
        <v>146</v>
      </c>
      <c r="C36" s="218" t="s">
        <v>8</v>
      </c>
      <c r="D36" s="210"/>
      <c r="E36" s="210">
        <v>116</v>
      </c>
      <c r="F36" s="235">
        <v>136</v>
      </c>
      <c r="G36" s="235"/>
      <c r="H36" s="235">
        <v>130</v>
      </c>
      <c r="I36" s="235"/>
      <c r="J36" s="235"/>
      <c r="K36" s="211">
        <f>SUM(D36:J36)</f>
        <v>382</v>
      </c>
      <c r="L36" s="216" t="s">
        <v>133</v>
      </c>
      <c r="M36" s="213">
        <f>AVERAGE(D36,E36,F36,G36,H36,I36,J36,)</f>
        <v>95.5</v>
      </c>
    </row>
    <row r="37" spans="1:13" ht="30" customHeight="1" x14ac:dyDescent="0.2">
      <c r="A37" s="207">
        <v>26</v>
      </c>
      <c r="B37" s="214" t="s">
        <v>147</v>
      </c>
      <c r="C37" s="215" t="s">
        <v>21</v>
      </c>
      <c r="D37" s="210"/>
      <c r="E37" s="210">
        <v>121</v>
      </c>
      <c r="F37" s="235">
        <v>124</v>
      </c>
      <c r="G37" s="235">
        <v>122</v>
      </c>
      <c r="H37" s="235"/>
      <c r="I37" s="235"/>
      <c r="J37" s="235"/>
      <c r="K37" s="211">
        <f>SUM(D37:J37)</f>
        <v>367</v>
      </c>
      <c r="L37" s="216" t="s">
        <v>136</v>
      </c>
      <c r="M37" s="213">
        <f>AVERAGE(D37,E37,F37,G37,H37,I37,J37,)</f>
        <v>91.75</v>
      </c>
    </row>
    <row r="38" spans="1:13" ht="30" customHeight="1" x14ac:dyDescent="0.2">
      <c r="A38" s="207">
        <v>27</v>
      </c>
      <c r="B38" s="214" t="s">
        <v>148</v>
      </c>
      <c r="C38" s="215" t="s">
        <v>12</v>
      </c>
      <c r="D38" s="210">
        <v>120</v>
      </c>
      <c r="E38" s="210">
        <v>118</v>
      </c>
      <c r="F38" s="235">
        <v>122</v>
      </c>
      <c r="G38" s="235"/>
      <c r="H38" s="235"/>
      <c r="I38" s="235"/>
      <c r="J38" s="235"/>
      <c r="K38" s="211">
        <f>SUM(D38:J38)</f>
        <v>360</v>
      </c>
      <c r="L38" s="216" t="s">
        <v>149</v>
      </c>
      <c r="M38" s="213">
        <f>AVERAGE(D38,E38,F38,G38,H38,I38,J38,)</f>
        <v>90</v>
      </c>
    </row>
    <row r="39" spans="1:13" ht="30" customHeight="1" x14ac:dyDescent="0.2">
      <c r="A39" s="207">
        <v>28</v>
      </c>
      <c r="B39" s="208" t="s">
        <v>150</v>
      </c>
      <c r="C39" s="209" t="s">
        <v>18</v>
      </c>
      <c r="D39" s="210">
        <v>96</v>
      </c>
      <c r="E39" s="210">
        <v>83</v>
      </c>
      <c r="F39" s="235"/>
      <c r="G39" s="235">
        <v>79</v>
      </c>
      <c r="H39" s="235">
        <v>94</v>
      </c>
      <c r="I39" s="235"/>
      <c r="J39" s="235"/>
      <c r="K39" s="211">
        <f>SUM(D39:J39)</f>
        <v>352</v>
      </c>
      <c r="L39" s="219" t="s">
        <v>139</v>
      </c>
      <c r="M39" s="213">
        <f>AVERAGE(D39,E39,F39,G39,H39,I39,J39,)</f>
        <v>70.400000000000006</v>
      </c>
    </row>
    <row r="40" spans="1:13" ht="30" customHeight="1" x14ac:dyDescent="0.2">
      <c r="A40" s="207">
        <v>29</v>
      </c>
      <c r="B40" s="217" t="s">
        <v>100</v>
      </c>
      <c r="C40" s="218" t="s">
        <v>21</v>
      </c>
      <c r="D40" s="210"/>
      <c r="E40" s="210"/>
      <c r="F40" s="235">
        <v>115</v>
      </c>
      <c r="G40" s="235">
        <v>106</v>
      </c>
      <c r="H40" s="235">
        <v>121</v>
      </c>
      <c r="I40" s="235"/>
      <c r="J40" s="235"/>
      <c r="K40" s="211">
        <f>SUM(D40:J40)</f>
        <v>342</v>
      </c>
      <c r="L40" s="216" t="s">
        <v>135</v>
      </c>
      <c r="M40" s="213">
        <f>AVERAGE(D40,E40,F40,G40,H40,I40,J40,)</f>
        <v>85.5</v>
      </c>
    </row>
    <row r="41" spans="1:13" ht="30" customHeight="1" x14ac:dyDescent="0.2">
      <c r="A41" s="207">
        <v>30</v>
      </c>
      <c r="B41" s="217" t="s">
        <v>151</v>
      </c>
      <c r="C41" s="218" t="s">
        <v>18</v>
      </c>
      <c r="D41" s="210"/>
      <c r="E41" s="210"/>
      <c r="F41" s="235">
        <v>110</v>
      </c>
      <c r="G41" s="235">
        <v>113</v>
      </c>
      <c r="H41" s="235">
        <v>119</v>
      </c>
      <c r="I41" s="235"/>
      <c r="J41" s="235"/>
      <c r="K41" s="211">
        <f>SUM(D41:J41)</f>
        <v>342</v>
      </c>
      <c r="L41" s="216" t="s">
        <v>135</v>
      </c>
      <c r="M41" s="213">
        <f>AVERAGE(D41,E41,F41,G41,H41,I41,J41,)</f>
        <v>85.5</v>
      </c>
    </row>
    <row r="42" spans="1:13" ht="30" customHeight="1" x14ac:dyDescent="0.2">
      <c r="A42" s="207">
        <v>31</v>
      </c>
      <c r="B42" s="217" t="s">
        <v>58</v>
      </c>
      <c r="C42" s="218" t="s">
        <v>14</v>
      </c>
      <c r="D42" s="210">
        <v>113</v>
      </c>
      <c r="E42" s="210">
        <v>110</v>
      </c>
      <c r="F42" s="235"/>
      <c r="G42" s="235"/>
      <c r="H42" s="235">
        <v>119</v>
      </c>
      <c r="I42" s="235"/>
      <c r="J42" s="235"/>
      <c r="K42" s="211">
        <f>SUM(D42:J42)</f>
        <v>342</v>
      </c>
      <c r="L42" s="216" t="s">
        <v>135</v>
      </c>
      <c r="M42" s="213">
        <f>AVERAGE(D42,E42,F42,G42,H42,I42,J42,)</f>
        <v>85.5</v>
      </c>
    </row>
    <row r="43" spans="1:13" ht="30" customHeight="1" x14ac:dyDescent="0.2">
      <c r="A43" s="207">
        <v>32</v>
      </c>
      <c r="B43" s="208" t="s">
        <v>41</v>
      </c>
      <c r="C43" s="209" t="s">
        <v>13</v>
      </c>
      <c r="D43" s="210">
        <v>105</v>
      </c>
      <c r="E43" s="210"/>
      <c r="F43" s="235">
        <v>97</v>
      </c>
      <c r="G43" s="235">
        <v>110</v>
      </c>
      <c r="H43" s="235"/>
      <c r="I43" s="235"/>
      <c r="J43" s="235"/>
      <c r="K43" s="211">
        <f>SUM(D43:J43)</f>
        <v>312</v>
      </c>
      <c r="L43" s="216" t="s">
        <v>139</v>
      </c>
      <c r="M43" s="213">
        <f>AVERAGE(D43,E43,F43,G43,H43,I43,J43,)</f>
        <v>78</v>
      </c>
    </row>
    <row r="44" spans="1:13" ht="30" customHeight="1" x14ac:dyDescent="0.2">
      <c r="A44" s="207">
        <v>33</v>
      </c>
      <c r="B44" s="220" t="s">
        <v>152</v>
      </c>
      <c r="C44" s="215" t="s">
        <v>53</v>
      </c>
      <c r="D44" s="210">
        <v>96</v>
      </c>
      <c r="E44" s="210">
        <v>95</v>
      </c>
      <c r="F44" s="235">
        <v>110</v>
      </c>
      <c r="G44" s="235"/>
      <c r="H44" s="235"/>
      <c r="I44" s="235"/>
      <c r="J44" s="235"/>
      <c r="K44" s="211">
        <f>SUM(D44:J44)</f>
        <v>301</v>
      </c>
      <c r="L44" s="216" t="s">
        <v>149</v>
      </c>
      <c r="M44" s="213">
        <f>AVERAGE(D44,E44,F44,G44,H44,I44,J44,)</f>
        <v>75.25</v>
      </c>
    </row>
    <row r="45" spans="1:13" ht="30" customHeight="1" x14ac:dyDescent="0.2">
      <c r="A45" s="207">
        <v>34</v>
      </c>
      <c r="B45" s="220" t="s">
        <v>64</v>
      </c>
      <c r="C45" s="215" t="s">
        <v>7</v>
      </c>
      <c r="D45" s="210">
        <v>99</v>
      </c>
      <c r="E45" s="210"/>
      <c r="F45" s="235"/>
      <c r="G45" s="235">
        <v>97</v>
      </c>
      <c r="H45" s="235">
        <v>102</v>
      </c>
      <c r="I45" s="235"/>
      <c r="J45" s="235"/>
      <c r="K45" s="211">
        <f>SUM(D45:J45)</f>
        <v>298</v>
      </c>
      <c r="L45" s="216" t="s">
        <v>135</v>
      </c>
      <c r="M45" s="213">
        <f>AVERAGE(D45,E45,F45,G45,H45,I45,J45,)</f>
        <v>74.5</v>
      </c>
    </row>
    <row r="46" spans="1:13" ht="30" customHeight="1" x14ac:dyDescent="0.2">
      <c r="A46" s="207">
        <v>35</v>
      </c>
      <c r="B46" s="214" t="s">
        <v>78</v>
      </c>
      <c r="C46" s="215" t="s">
        <v>77</v>
      </c>
      <c r="D46" s="210">
        <v>75</v>
      </c>
      <c r="E46" s="210">
        <v>67</v>
      </c>
      <c r="F46" s="235">
        <v>67</v>
      </c>
      <c r="G46" s="235"/>
      <c r="H46" s="235">
        <v>70</v>
      </c>
      <c r="I46" s="235"/>
      <c r="J46" s="235"/>
      <c r="K46" s="211">
        <f>SUM(D46:J46)</f>
        <v>279</v>
      </c>
      <c r="L46" s="216" t="s">
        <v>153</v>
      </c>
      <c r="M46" s="213">
        <f>AVERAGE(D46,E46,F46,G46,H46,I46,J46,)</f>
        <v>55.8</v>
      </c>
    </row>
    <row r="47" spans="1:13" ht="30" customHeight="1" x14ac:dyDescent="0.2">
      <c r="A47" s="207">
        <v>36</v>
      </c>
      <c r="B47" s="214" t="s">
        <v>154</v>
      </c>
      <c r="C47" s="215" t="s">
        <v>14</v>
      </c>
      <c r="D47" s="210"/>
      <c r="E47" s="210">
        <v>76</v>
      </c>
      <c r="F47" s="235">
        <v>91</v>
      </c>
      <c r="G47" s="235"/>
      <c r="H47" s="235">
        <v>97</v>
      </c>
      <c r="I47" s="235"/>
      <c r="J47" s="235"/>
      <c r="K47" s="211">
        <f>SUM(D47:J47)</f>
        <v>264</v>
      </c>
      <c r="L47" s="216" t="s">
        <v>153</v>
      </c>
      <c r="M47" s="213">
        <f>AVERAGE(D47,E47,F47,G47,H47,I47,J47,)</f>
        <v>66</v>
      </c>
    </row>
    <row r="48" spans="1:13" ht="30" customHeight="1" x14ac:dyDescent="0.2">
      <c r="A48" s="207">
        <v>37</v>
      </c>
      <c r="B48" s="214" t="s">
        <v>155</v>
      </c>
      <c r="C48" s="215" t="s">
        <v>21</v>
      </c>
      <c r="D48" s="210">
        <v>76</v>
      </c>
      <c r="E48" s="210">
        <v>79</v>
      </c>
      <c r="F48" s="235"/>
      <c r="G48" s="235">
        <v>93</v>
      </c>
      <c r="H48" s="235"/>
      <c r="I48" s="235"/>
      <c r="J48" s="235"/>
      <c r="K48" s="211">
        <f>SUM(D48:J48)</f>
        <v>248</v>
      </c>
      <c r="L48" s="216" t="s">
        <v>135</v>
      </c>
      <c r="M48" s="213">
        <f>AVERAGE(D48,E48,F48,G48,H48,I48,J48,)</f>
        <v>62</v>
      </c>
    </row>
    <row r="49" spans="1:13" ht="30" customHeight="1" x14ac:dyDescent="0.2">
      <c r="A49" s="207">
        <v>38</v>
      </c>
      <c r="B49" s="217" t="s">
        <v>156</v>
      </c>
      <c r="C49" s="218" t="s">
        <v>32</v>
      </c>
      <c r="D49" s="210"/>
      <c r="E49" s="210"/>
      <c r="F49" s="235">
        <v>126</v>
      </c>
      <c r="G49" s="235"/>
      <c r="H49" s="235">
        <v>111</v>
      </c>
      <c r="I49" s="235"/>
      <c r="J49" s="235"/>
      <c r="K49" s="211">
        <f>SUM(D49:J49)</f>
        <v>237</v>
      </c>
      <c r="L49" s="216" t="s">
        <v>139</v>
      </c>
      <c r="M49" s="213">
        <f>AVERAGE(D49,E49,F49,G49,H49,I49,J49,)</f>
        <v>79</v>
      </c>
    </row>
    <row r="50" spans="1:13" ht="30" customHeight="1" x14ac:dyDescent="0.2">
      <c r="A50" s="207">
        <v>39</v>
      </c>
      <c r="B50" s="217" t="s">
        <v>46</v>
      </c>
      <c r="C50" s="218" t="s">
        <v>8</v>
      </c>
      <c r="D50" s="210"/>
      <c r="E50" s="210">
        <v>98</v>
      </c>
      <c r="F50" s="235">
        <v>117</v>
      </c>
      <c r="G50" s="235"/>
      <c r="H50" s="235"/>
      <c r="I50" s="235"/>
      <c r="J50" s="235"/>
      <c r="K50" s="211">
        <f>SUM(D50:J50)</f>
        <v>215</v>
      </c>
      <c r="L50" s="216" t="s">
        <v>157</v>
      </c>
      <c r="M50" s="213">
        <f>AVERAGE(D50,E50,F50,G50,H50,I50,J50,)</f>
        <v>71.666666666666671</v>
      </c>
    </row>
    <row r="51" spans="1:13" ht="30" customHeight="1" x14ac:dyDescent="0.2">
      <c r="A51" s="207">
        <v>40</v>
      </c>
      <c r="B51" s="214" t="s">
        <v>97</v>
      </c>
      <c r="C51" s="215" t="s">
        <v>14</v>
      </c>
      <c r="D51" s="210">
        <v>93</v>
      </c>
      <c r="E51" s="210"/>
      <c r="F51" s="235"/>
      <c r="G51" s="235"/>
      <c r="H51" s="235">
        <v>109</v>
      </c>
      <c r="I51" s="235"/>
      <c r="J51" s="235"/>
      <c r="K51" s="211">
        <f>SUM(D51:J51)</f>
        <v>202</v>
      </c>
      <c r="L51" s="216" t="s">
        <v>135</v>
      </c>
      <c r="M51" s="213">
        <f>AVERAGE(D51,E51,F51,G51,H51,I51,J51,)</f>
        <v>67.333333333333329</v>
      </c>
    </row>
    <row r="52" spans="1:13" ht="30" customHeight="1" x14ac:dyDescent="0.2">
      <c r="A52" s="207">
        <v>41</v>
      </c>
      <c r="B52" s="214" t="s">
        <v>85</v>
      </c>
      <c r="C52" s="215" t="s">
        <v>63</v>
      </c>
      <c r="D52" s="210">
        <v>103</v>
      </c>
      <c r="E52" s="210">
        <v>97</v>
      </c>
      <c r="F52" s="235"/>
      <c r="G52" s="235"/>
      <c r="H52" s="235"/>
      <c r="I52" s="235"/>
      <c r="J52" s="235"/>
      <c r="K52" s="211">
        <f>SUM(D52:J52)</f>
        <v>200</v>
      </c>
      <c r="L52" s="216" t="s">
        <v>135</v>
      </c>
      <c r="M52" s="213">
        <f>AVERAGE(D52,E52,F52,G52,H52,I52,J52,)</f>
        <v>66.666666666666671</v>
      </c>
    </row>
    <row r="53" spans="1:13" ht="30" customHeight="1" x14ac:dyDescent="0.2">
      <c r="A53" s="207">
        <v>42</v>
      </c>
      <c r="B53" s="214" t="s">
        <v>51</v>
      </c>
      <c r="C53" s="215" t="s">
        <v>14</v>
      </c>
      <c r="D53" s="210">
        <v>98</v>
      </c>
      <c r="E53" s="210"/>
      <c r="F53" s="235"/>
      <c r="G53" s="235"/>
      <c r="H53" s="235">
        <v>98</v>
      </c>
      <c r="I53" s="235"/>
      <c r="J53" s="235"/>
      <c r="K53" s="211">
        <f>SUM(D53:J53)</f>
        <v>196</v>
      </c>
      <c r="L53" s="216" t="s">
        <v>135</v>
      </c>
      <c r="M53" s="213">
        <f>AVERAGE(D53,E53,F53,G53,H53,I53,J53,)</f>
        <v>65.333333333333329</v>
      </c>
    </row>
    <row r="54" spans="1:13" ht="30" customHeight="1" x14ac:dyDescent="0.2">
      <c r="A54" s="207">
        <v>43</v>
      </c>
      <c r="B54" s="208" t="s">
        <v>158</v>
      </c>
      <c r="C54" s="209" t="s">
        <v>159</v>
      </c>
      <c r="D54" s="210"/>
      <c r="E54" s="210">
        <v>89</v>
      </c>
      <c r="F54" s="235"/>
      <c r="G54" s="235">
        <v>104</v>
      </c>
      <c r="H54" s="235"/>
      <c r="I54" s="235"/>
      <c r="J54" s="235"/>
      <c r="K54" s="211">
        <f>SUM(D54:J54)</f>
        <v>193</v>
      </c>
      <c r="L54" s="219" t="s">
        <v>135</v>
      </c>
      <c r="M54" s="213">
        <f>AVERAGE(D54,E54,F54,G54,H54,I54,J54,)</f>
        <v>64.333333333333329</v>
      </c>
    </row>
    <row r="55" spans="1:13" ht="30" customHeight="1" x14ac:dyDescent="0.2">
      <c r="A55" s="207">
        <v>44</v>
      </c>
      <c r="B55" s="214" t="s">
        <v>91</v>
      </c>
      <c r="C55" s="215" t="s">
        <v>43</v>
      </c>
      <c r="D55" s="210"/>
      <c r="E55" s="210">
        <v>85</v>
      </c>
      <c r="F55" s="235"/>
      <c r="G55" s="235">
        <v>99</v>
      </c>
      <c r="H55" s="235"/>
      <c r="I55" s="235"/>
      <c r="J55" s="235"/>
      <c r="K55" s="211">
        <f>SUM(D55:J55)</f>
        <v>184</v>
      </c>
      <c r="L55" s="216" t="s">
        <v>135</v>
      </c>
      <c r="M55" s="213">
        <f>AVERAGE(D55,E55,F55,G55,H55,I55,J55,)</f>
        <v>61.333333333333336</v>
      </c>
    </row>
    <row r="56" spans="1:13" ht="30" customHeight="1" x14ac:dyDescent="0.2">
      <c r="A56" s="207">
        <v>45</v>
      </c>
      <c r="B56" s="214" t="s">
        <v>90</v>
      </c>
      <c r="C56" s="215" t="s">
        <v>25</v>
      </c>
      <c r="D56" s="210"/>
      <c r="E56" s="210">
        <v>81</v>
      </c>
      <c r="F56" s="235"/>
      <c r="G56" s="235">
        <v>87</v>
      </c>
      <c r="H56" s="235"/>
      <c r="I56" s="235"/>
      <c r="J56" s="235"/>
      <c r="K56" s="211">
        <f>SUM(D56:J56)</f>
        <v>168</v>
      </c>
      <c r="L56" s="216" t="s">
        <v>149</v>
      </c>
      <c r="M56" s="213">
        <f>AVERAGE(D56,E56,F56,G56,H56,I56,J56,)</f>
        <v>56</v>
      </c>
    </row>
    <row r="57" spans="1:13" ht="30" customHeight="1" x14ac:dyDescent="0.2">
      <c r="A57" s="207">
        <v>46</v>
      </c>
      <c r="B57" s="217" t="s">
        <v>29</v>
      </c>
      <c r="C57" s="218" t="s">
        <v>14</v>
      </c>
      <c r="D57" s="210">
        <v>85</v>
      </c>
      <c r="E57" s="210">
        <v>66</v>
      </c>
      <c r="F57" s="235"/>
      <c r="G57" s="235"/>
      <c r="H57" s="235"/>
      <c r="I57" s="235"/>
      <c r="J57" s="235"/>
      <c r="K57" s="211">
        <f>SUM(D57:J57)</f>
        <v>151</v>
      </c>
      <c r="L57" s="216" t="s">
        <v>139</v>
      </c>
      <c r="M57" s="213">
        <f>AVERAGE(D57,E57,F57,G57,H57,I57,J57,)</f>
        <v>50.333333333333336</v>
      </c>
    </row>
    <row r="58" spans="1:13" ht="30" customHeight="1" x14ac:dyDescent="0.2">
      <c r="A58" s="207">
        <v>47</v>
      </c>
      <c r="B58" s="214" t="s">
        <v>60</v>
      </c>
      <c r="C58" s="215" t="s">
        <v>14</v>
      </c>
      <c r="D58" s="210">
        <v>85</v>
      </c>
      <c r="E58" s="210">
        <v>53</v>
      </c>
      <c r="F58" s="235"/>
      <c r="G58" s="235"/>
      <c r="H58" s="235"/>
      <c r="I58" s="235"/>
      <c r="J58" s="235"/>
      <c r="K58" s="211">
        <f>SUM(D58:J58)</f>
        <v>138</v>
      </c>
      <c r="L58" s="216" t="s">
        <v>136</v>
      </c>
      <c r="M58" s="213">
        <f>AVERAGE(D58,E58,F58,G58,H58,I58,J58,)</f>
        <v>46</v>
      </c>
    </row>
    <row r="59" spans="1:13" ht="30" customHeight="1" x14ac:dyDescent="0.2">
      <c r="A59" s="207">
        <v>48</v>
      </c>
      <c r="B59" s="214" t="s">
        <v>68</v>
      </c>
      <c r="C59" s="215" t="s">
        <v>63</v>
      </c>
      <c r="D59" s="210">
        <v>125</v>
      </c>
      <c r="E59" s="210"/>
      <c r="F59" s="235"/>
      <c r="G59" s="235"/>
      <c r="H59" s="235"/>
      <c r="I59" s="235"/>
      <c r="J59" s="235"/>
      <c r="K59" s="211">
        <f>SUM(D59:J59)</f>
        <v>125</v>
      </c>
      <c r="L59" s="216" t="s">
        <v>133</v>
      </c>
      <c r="M59" s="213">
        <f>AVERAGE(D59,E59,F59,G59,H59,I59,J59,)</f>
        <v>62.5</v>
      </c>
    </row>
    <row r="60" spans="1:13" ht="30" customHeight="1" x14ac:dyDescent="0.2">
      <c r="A60" s="207">
        <v>49</v>
      </c>
      <c r="B60" s="214" t="s">
        <v>52</v>
      </c>
      <c r="C60" s="215" t="s">
        <v>14</v>
      </c>
      <c r="D60" s="210">
        <v>123</v>
      </c>
      <c r="E60" s="210"/>
      <c r="F60" s="235"/>
      <c r="G60" s="235"/>
      <c r="H60" s="235"/>
      <c r="I60" s="235"/>
      <c r="J60" s="235"/>
      <c r="K60" s="211">
        <f>SUM(D60:J60)</f>
        <v>123</v>
      </c>
      <c r="L60" s="216" t="s">
        <v>135</v>
      </c>
      <c r="M60" s="213">
        <f>AVERAGE(D60,E60,F60,G60,H60,I60,J60,)</f>
        <v>61.5</v>
      </c>
    </row>
    <row r="61" spans="1:13" ht="30" customHeight="1" x14ac:dyDescent="0.2">
      <c r="A61" s="207">
        <v>50</v>
      </c>
      <c r="B61" s="217" t="s">
        <v>83</v>
      </c>
      <c r="C61" s="218" t="s">
        <v>14</v>
      </c>
      <c r="D61" s="210">
        <v>119</v>
      </c>
      <c r="E61" s="210"/>
      <c r="F61" s="235"/>
      <c r="G61" s="235"/>
      <c r="H61" s="235"/>
      <c r="I61" s="235"/>
      <c r="J61" s="235"/>
      <c r="K61" s="211">
        <f>SUM(D61:J61)</f>
        <v>119</v>
      </c>
      <c r="L61" s="216" t="s">
        <v>139</v>
      </c>
      <c r="M61" s="213">
        <f>AVERAGE(D61,E61,F61,G61,H61,I61,J61,)</f>
        <v>59.5</v>
      </c>
    </row>
    <row r="62" spans="1:13" ht="30" customHeight="1" x14ac:dyDescent="0.2">
      <c r="A62" s="207">
        <v>51</v>
      </c>
      <c r="B62" s="214" t="s">
        <v>160</v>
      </c>
      <c r="C62" s="215" t="s">
        <v>14</v>
      </c>
      <c r="D62" s="210">
        <v>115</v>
      </c>
      <c r="E62" s="210"/>
      <c r="F62" s="235"/>
      <c r="G62" s="235"/>
      <c r="H62" s="235"/>
      <c r="I62" s="235"/>
      <c r="J62" s="235"/>
      <c r="K62" s="211">
        <f>SUM(D62:J62)</f>
        <v>115</v>
      </c>
      <c r="L62" s="216" t="s">
        <v>133</v>
      </c>
      <c r="M62" s="213">
        <f>AVERAGE(D62,E62,F62,G62,H62,I62,J62,)</f>
        <v>57.5</v>
      </c>
    </row>
    <row r="63" spans="1:13" ht="30" customHeight="1" x14ac:dyDescent="0.2">
      <c r="A63" s="207">
        <v>52</v>
      </c>
      <c r="B63" s="214" t="s">
        <v>70</v>
      </c>
      <c r="C63" s="215" t="s">
        <v>14</v>
      </c>
      <c r="D63" s="210">
        <v>114</v>
      </c>
      <c r="E63" s="210"/>
      <c r="F63" s="235"/>
      <c r="G63" s="235"/>
      <c r="H63" s="235"/>
      <c r="I63" s="235"/>
      <c r="J63" s="235"/>
      <c r="K63" s="211">
        <f>SUM(D63:J63)</f>
        <v>114</v>
      </c>
      <c r="L63" s="216" t="s">
        <v>136</v>
      </c>
      <c r="M63" s="213">
        <f>AVERAGE(D63,E63,F63,G63,H63,I63,J63,)</f>
        <v>57</v>
      </c>
    </row>
    <row r="64" spans="1:13" ht="30" customHeight="1" x14ac:dyDescent="0.2">
      <c r="A64" s="207">
        <v>53</v>
      </c>
      <c r="B64" s="208" t="s">
        <v>161</v>
      </c>
      <c r="C64" s="218" t="s">
        <v>30</v>
      </c>
      <c r="D64" s="210">
        <v>114</v>
      </c>
      <c r="E64" s="210"/>
      <c r="F64" s="235"/>
      <c r="G64" s="235"/>
      <c r="H64" s="235"/>
      <c r="I64" s="235"/>
      <c r="J64" s="235"/>
      <c r="K64" s="211">
        <f>SUM(D64:J64)</f>
        <v>114</v>
      </c>
      <c r="L64" s="216" t="s">
        <v>133</v>
      </c>
      <c r="M64" s="213">
        <f>AVERAGE(D64,E64,F64,G64,H64,I64,J64,)</f>
        <v>57</v>
      </c>
    </row>
    <row r="65" spans="1:13" ht="30" customHeight="1" x14ac:dyDescent="0.2">
      <c r="A65" s="207">
        <v>54</v>
      </c>
      <c r="B65" s="208" t="s">
        <v>79</v>
      </c>
      <c r="C65" s="209" t="s">
        <v>14</v>
      </c>
      <c r="D65" s="210">
        <v>110</v>
      </c>
      <c r="E65" s="210"/>
      <c r="F65" s="235"/>
      <c r="G65" s="235"/>
      <c r="H65" s="235"/>
      <c r="I65" s="235"/>
      <c r="J65" s="235"/>
      <c r="K65" s="211">
        <f>SUM(D65:J65)</f>
        <v>110</v>
      </c>
      <c r="L65" s="216" t="s">
        <v>135</v>
      </c>
      <c r="M65" s="213">
        <f>AVERAGE(D65,E65,F65,G65,H65,I65,J65,)</f>
        <v>55</v>
      </c>
    </row>
    <row r="66" spans="1:13" ht="30" customHeight="1" x14ac:dyDescent="0.2">
      <c r="A66" s="207">
        <v>55</v>
      </c>
      <c r="B66" s="214" t="s">
        <v>162</v>
      </c>
      <c r="C66" s="215" t="s">
        <v>13</v>
      </c>
      <c r="D66" s="210"/>
      <c r="E66" s="210"/>
      <c r="F66" s="235"/>
      <c r="G66" s="235">
        <v>107</v>
      </c>
      <c r="H66" s="235"/>
      <c r="I66" s="235"/>
      <c r="J66" s="235"/>
      <c r="K66" s="211">
        <f>SUM(D66:J66)</f>
        <v>107</v>
      </c>
      <c r="L66" s="216" t="s">
        <v>133</v>
      </c>
      <c r="M66" s="213">
        <f>AVERAGE(D66,E66,F66,G66,H66,I66,J66,)</f>
        <v>53.5</v>
      </c>
    </row>
    <row r="67" spans="1:13" ht="30" customHeight="1" x14ac:dyDescent="0.2">
      <c r="A67" s="207">
        <v>56</v>
      </c>
      <c r="B67" s="214" t="s">
        <v>163</v>
      </c>
      <c r="C67" s="215" t="s">
        <v>14</v>
      </c>
      <c r="D67" s="210">
        <v>107</v>
      </c>
      <c r="E67" s="210"/>
      <c r="F67" s="235"/>
      <c r="G67" s="235"/>
      <c r="H67" s="235"/>
      <c r="I67" s="235"/>
      <c r="J67" s="235"/>
      <c r="K67" s="211">
        <f>SUM(D67:J67)</f>
        <v>107</v>
      </c>
      <c r="L67" s="216" t="s">
        <v>135</v>
      </c>
      <c r="M67" s="213">
        <f>AVERAGE(D67,E67,F67,G67,H67,I67,J67,)</f>
        <v>53.5</v>
      </c>
    </row>
    <row r="68" spans="1:13" ht="30" customHeight="1" x14ac:dyDescent="0.2">
      <c r="A68" s="207">
        <v>57</v>
      </c>
      <c r="B68" s="214" t="s">
        <v>49</v>
      </c>
      <c r="C68" s="215" t="s">
        <v>13</v>
      </c>
      <c r="D68" s="210"/>
      <c r="E68" s="210"/>
      <c r="F68" s="235"/>
      <c r="G68" s="235">
        <v>105</v>
      </c>
      <c r="H68" s="235"/>
      <c r="I68" s="235"/>
      <c r="J68" s="235"/>
      <c r="K68" s="211">
        <f>SUM(D68:J68)</f>
        <v>105</v>
      </c>
      <c r="L68" s="216" t="s">
        <v>133</v>
      </c>
      <c r="M68" s="213">
        <f>AVERAGE(D68,E68,F68,G68,H68,I68,J68,)</f>
        <v>52.5</v>
      </c>
    </row>
    <row r="69" spans="1:13" ht="30" customHeight="1" x14ac:dyDescent="0.2">
      <c r="A69" s="207">
        <v>58</v>
      </c>
      <c r="B69" s="214" t="s">
        <v>84</v>
      </c>
      <c r="C69" s="215" t="s">
        <v>63</v>
      </c>
      <c r="D69" s="210">
        <v>100</v>
      </c>
      <c r="E69" s="210"/>
      <c r="F69" s="235"/>
      <c r="G69" s="235"/>
      <c r="H69" s="235"/>
      <c r="I69" s="235"/>
      <c r="J69" s="235"/>
      <c r="K69" s="211">
        <f>SUM(D69:J69)</f>
        <v>100</v>
      </c>
      <c r="L69" s="216" t="s">
        <v>135</v>
      </c>
      <c r="M69" s="213">
        <f>AVERAGE(D69,E69,F69,G69,H69,I69,J69,)</f>
        <v>50</v>
      </c>
    </row>
    <row r="70" spans="1:13" ht="30" customHeight="1" x14ac:dyDescent="0.2">
      <c r="A70" s="207">
        <v>59</v>
      </c>
      <c r="B70" s="236" t="s">
        <v>96</v>
      </c>
      <c r="C70" s="215" t="s">
        <v>12</v>
      </c>
      <c r="D70" s="210"/>
      <c r="E70" s="210"/>
      <c r="F70" s="235"/>
      <c r="G70" s="235"/>
      <c r="H70" s="235">
        <v>88</v>
      </c>
      <c r="I70" s="235"/>
      <c r="J70" s="235"/>
      <c r="K70" s="211">
        <f>SUM(D70:J70)</f>
        <v>88</v>
      </c>
      <c r="L70" s="216" t="s">
        <v>135</v>
      </c>
      <c r="M70" s="213">
        <f>AVERAGE(D70,E70,F70,G70,H70,I70,J70,)</f>
        <v>44</v>
      </c>
    </row>
    <row r="71" spans="1:13" ht="30" customHeight="1" x14ac:dyDescent="0.2">
      <c r="A71" s="207">
        <v>60</v>
      </c>
      <c r="B71" s="208" t="s">
        <v>164</v>
      </c>
      <c r="C71" s="218" t="s">
        <v>14</v>
      </c>
      <c r="D71" s="210">
        <v>88</v>
      </c>
      <c r="E71" s="210"/>
      <c r="F71" s="235"/>
      <c r="G71" s="235"/>
      <c r="H71" s="235"/>
      <c r="I71" s="235"/>
      <c r="J71" s="235"/>
      <c r="K71" s="211">
        <f>SUM(D71:J71)</f>
        <v>88</v>
      </c>
      <c r="L71" s="216" t="s">
        <v>135</v>
      </c>
      <c r="M71" s="213">
        <f>AVERAGE(D71,E71,F71,G71,H71,I71,J71,)</f>
        <v>44</v>
      </c>
    </row>
    <row r="72" spans="1:13" ht="30" customHeight="1" x14ac:dyDescent="0.2">
      <c r="A72" s="207">
        <v>61</v>
      </c>
      <c r="B72" s="214" t="s">
        <v>165</v>
      </c>
      <c r="C72" s="215" t="s">
        <v>14</v>
      </c>
      <c r="D72" s="210">
        <v>85</v>
      </c>
      <c r="E72" s="210"/>
      <c r="F72" s="235"/>
      <c r="G72" s="235"/>
      <c r="H72" s="235"/>
      <c r="I72" s="235"/>
      <c r="J72" s="235"/>
      <c r="K72" s="211">
        <f>SUM(D72:J72)</f>
        <v>85</v>
      </c>
      <c r="L72" s="216" t="s">
        <v>135</v>
      </c>
      <c r="M72" s="213">
        <f>AVERAGE(D72,E72,F72,G72,H72,I72,J72,)</f>
        <v>42.5</v>
      </c>
    </row>
    <row r="73" spans="1:13" ht="30" customHeight="1" x14ac:dyDescent="0.2">
      <c r="A73" s="207">
        <v>62</v>
      </c>
      <c r="B73" s="214" t="s">
        <v>166</v>
      </c>
      <c r="C73" s="215" t="s">
        <v>14</v>
      </c>
      <c r="D73" s="210">
        <v>80</v>
      </c>
      <c r="E73" s="210"/>
      <c r="F73" s="235"/>
      <c r="G73" s="235"/>
      <c r="H73" s="235"/>
      <c r="I73" s="235"/>
      <c r="J73" s="235"/>
      <c r="K73" s="211">
        <f>SUM(D73:J73)</f>
        <v>80</v>
      </c>
      <c r="L73" s="216" t="s">
        <v>135</v>
      </c>
      <c r="M73" s="213">
        <f>AVERAGE(D73,E73,F73,G73,H73,I73,J73,)</f>
        <v>40</v>
      </c>
    </row>
    <row r="74" spans="1:13" ht="30" customHeight="1" x14ac:dyDescent="0.2">
      <c r="A74" s="207">
        <v>63</v>
      </c>
      <c r="B74" s="208" t="s">
        <v>66</v>
      </c>
      <c r="C74" s="209" t="s">
        <v>7</v>
      </c>
      <c r="D74" s="210">
        <v>76</v>
      </c>
      <c r="E74" s="210"/>
      <c r="F74" s="235"/>
      <c r="G74" s="235"/>
      <c r="H74" s="235"/>
      <c r="I74" s="235"/>
      <c r="J74" s="235"/>
      <c r="K74" s="211">
        <f>SUM(D74:J74)</f>
        <v>76</v>
      </c>
      <c r="L74" s="216" t="s">
        <v>135</v>
      </c>
      <c r="M74" s="213">
        <f>AVERAGE(D74,E74,F74,G74,H74,I74,J74,)</f>
        <v>38</v>
      </c>
    </row>
    <row r="75" spans="1:13" ht="30" customHeight="1" x14ac:dyDescent="0.2">
      <c r="A75" s="207">
        <v>64</v>
      </c>
      <c r="B75" s="214" t="s">
        <v>65</v>
      </c>
      <c r="C75" s="215" t="s">
        <v>7</v>
      </c>
      <c r="D75" s="210">
        <v>76</v>
      </c>
      <c r="E75" s="210"/>
      <c r="F75" s="235"/>
      <c r="G75" s="235"/>
      <c r="H75" s="235"/>
      <c r="I75" s="235"/>
      <c r="J75" s="235"/>
      <c r="K75" s="211">
        <f>SUM(D75:J75)</f>
        <v>76</v>
      </c>
      <c r="L75" s="216" t="s">
        <v>135</v>
      </c>
      <c r="M75" s="213">
        <f>AVERAGE(D75,E75,F75,G75,H75,I75,J75,)</f>
        <v>38</v>
      </c>
    </row>
    <row r="76" spans="1:13" ht="30" customHeight="1" x14ac:dyDescent="0.2">
      <c r="A76" s="207">
        <v>65</v>
      </c>
      <c r="B76" s="214" t="s">
        <v>73</v>
      </c>
      <c r="C76" s="215" t="s">
        <v>14</v>
      </c>
      <c r="D76" s="210">
        <v>75</v>
      </c>
      <c r="E76" s="210"/>
      <c r="F76" s="235"/>
      <c r="G76" s="235"/>
      <c r="H76" s="235"/>
      <c r="I76" s="235"/>
      <c r="J76" s="235"/>
      <c r="K76" s="211">
        <f>SUM(D76:J76)</f>
        <v>75</v>
      </c>
      <c r="L76" s="216" t="s">
        <v>135</v>
      </c>
      <c r="M76" s="213">
        <f>AVERAGE(D76,E76,F76,G76,H76,I76,J76,)</f>
        <v>37.5</v>
      </c>
    </row>
    <row r="77" spans="1:13" ht="30" customHeight="1" x14ac:dyDescent="0.2">
      <c r="A77" s="207">
        <v>66</v>
      </c>
      <c r="B77" s="214" t="s">
        <v>69</v>
      </c>
      <c r="C77" s="215" t="s">
        <v>14</v>
      </c>
      <c r="D77" s="210">
        <v>74</v>
      </c>
      <c r="E77" s="210"/>
      <c r="F77" s="235"/>
      <c r="G77" s="235"/>
      <c r="H77" s="235"/>
      <c r="I77" s="235"/>
      <c r="J77" s="235"/>
      <c r="K77" s="211">
        <f>SUM(D77:J77)</f>
        <v>74</v>
      </c>
      <c r="L77" s="216" t="s">
        <v>135</v>
      </c>
      <c r="M77" s="213">
        <f>AVERAGE(D77,E77,F77,G77,H77,I77,J77,)</f>
        <v>37</v>
      </c>
    </row>
    <row r="78" spans="1:13" ht="30" customHeight="1" x14ac:dyDescent="0.2">
      <c r="A78" s="207">
        <v>67</v>
      </c>
      <c r="B78" s="214" t="s">
        <v>59</v>
      </c>
      <c r="C78" s="215" t="s">
        <v>14</v>
      </c>
      <c r="D78" s="210">
        <v>72</v>
      </c>
      <c r="E78" s="210"/>
      <c r="F78" s="235"/>
      <c r="G78" s="235"/>
      <c r="H78" s="235"/>
      <c r="I78" s="235"/>
      <c r="J78" s="235"/>
      <c r="K78" s="211">
        <f>SUM(D78:J78)</f>
        <v>72</v>
      </c>
      <c r="L78" s="216" t="s">
        <v>135</v>
      </c>
      <c r="M78" s="213">
        <f>AVERAGE(D78,E78,F78,G78,H78,I78,J78,)</f>
        <v>36</v>
      </c>
    </row>
    <row r="79" spans="1:13" ht="30" customHeight="1" x14ac:dyDescent="0.2">
      <c r="A79" s="207">
        <v>68</v>
      </c>
      <c r="B79" s="208" t="s">
        <v>167</v>
      </c>
      <c r="C79" s="209"/>
      <c r="D79" s="210"/>
      <c r="E79" s="210"/>
      <c r="F79" s="235">
        <v>66</v>
      </c>
      <c r="G79" s="235"/>
      <c r="H79" s="235"/>
      <c r="I79" s="235"/>
      <c r="J79" s="235"/>
      <c r="K79" s="211">
        <f>SUM(D79:J79)</f>
        <v>66</v>
      </c>
      <c r="L79" s="216" t="s">
        <v>135</v>
      </c>
      <c r="M79" s="213">
        <f>AVERAGE(D79,E79,F79,G79,H79,I79,J79,)</f>
        <v>33</v>
      </c>
    </row>
    <row r="80" spans="1:13" ht="30" customHeight="1" x14ac:dyDescent="0.2">
      <c r="A80" s="207">
        <v>69</v>
      </c>
      <c r="B80" s="217" t="s">
        <v>57</v>
      </c>
      <c r="C80" s="218" t="s">
        <v>14</v>
      </c>
      <c r="D80" s="210">
        <v>63</v>
      </c>
      <c r="E80" s="210"/>
      <c r="F80" s="235"/>
      <c r="G80" s="235"/>
      <c r="H80" s="235"/>
      <c r="I80" s="235"/>
      <c r="J80" s="235"/>
      <c r="K80" s="211">
        <f>SUM(D80:J80)</f>
        <v>63</v>
      </c>
      <c r="L80" s="219" t="s">
        <v>135</v>
      </c>
      <c r="M80" s="213">
        <f>AVERAGE(D80,E80,F80,G80,H80,I80,J80,)</f>
        <v>31.5</v>
      </c>
    </row>
    <row r="81" spans="1:16" ht="30" customHeight="1" x14ac:dyDescent="0.2">
      <c r="A81" s="207">
        <v>70</v>
      </c>
      <c r="B81" s="217" t="s">
        <v>168</v>
      </c>
      <c r="C81" s="218" t="s">
        <v>8</v>
      </c>
      <c r="D81" s="210"/>
      <c r="E81" s="210"/>
      <c r="F81" s="235"/>
      <c r="G81" s="235">
        <v>62</v>
      </c>
      <c r="H81" s="235"/>
      <c r="I81" s="235"/>
      <c r="J81" s="235"/>
      <c r="K81" s="211">
        <f>SUM(D81:J81)</f>
        <v>62</v>
      </c>
      <c r="L81" s="216" t="s">
        <v>135</v>
      </c>
      <c r="M81" s="213">
        <f>AVERAGE(D81,E81,F81,G81,H81,I81,J81,)</f>
        <v>31</v>
      </c>
    </row>
    <row r="82" spans="1:16" ht="30" customHeight="1" x14ac:dyDescent="0.2">
      <c r="A82" s="207">
        <v>71</v>
      </c>
      <c r="B82" s="214" t="s">
        <v>67</v>
      </c>
      <c r="C82" s="215" t="s">
        <v>63</v>
      </c>
      <c r="D82" s="210"/>
      <c r="E82" s="210">
        <v>44</v>
      </c>
      <c r="F82" s="235"/>
      <c r="G82" s="235"/>
      <c r="H82" s="235"/>
      <c r="I82" s="235"/>
      <c r="J82" s="235"/>
      <c r="K82" s="211">
        <f>SUM(D82:J82)</f>
        <v>44</v>
      </c>
      <c r="L82" s="216" t="s">
        <v>136</v>
      </c>
      <c r="M82" s="213">
        <f>AVERAGE(D82,E82,F82,G82,H82,I82,J82,)</f>
        <v>22</v>
      </c>
    </row>
    <row r="83" spans="1:16" ht="30" customHeight="1" x14ac:dyDescent="0.2">
      <c r="A83" s="237" t="s">
        <v>169</v>
      </c>
      <c r="B83" s="238"/>
      <c r="C83" s="239"/>
      <c r="D83" s="240">
        <v>73.260000000000005</v>
      </c>
      <c r="E83" s="240">
        <v>65.94</v>
      </c>
      <c r="F83" s="240">
        <v>76.989999999999995</v>
      </c>
      <c r="G83" s="240">
        <v>72.61</v>
      </c>
      <c r="H83" s="240">
        <v>76.84</v>
      </c>
      <c r="I83" s="240">
        <v>0</v>
      </c>
      <c r="J83" s="240">
        <v>0</v>
      </c>
      <c r="K83" s="241"/>
      <c r="L83" s="242"/>
      <c r="M83" s="243">
        <f>AVERAGE(D83,E83,F83,G83,H83,I83)</f>
        <v>60.94</v>
      </c>
    </row>
    <row r="84" spans="1:16" ht="30" customHeight="1" thickBot="1" x14ac:dyDescent="0.25">
      <c r="A84" s="244"/>
      <c r="B84" s="245"/>
      <c r="C84" s="246"/>
      <c r="D84" s="247"/>
      <c r="E84" s="247"/>
      <c r="F84" s="247"/>
      <c r="G84" s="248"/>
      <c r="H84" s="247"/>
      <c r="I84" s="247"/>
      <c r="J84" s="247"/>
      <c r="K84" s="249"/>
      <c r="L84" s="250"/>
      <c r="M84" s="251"/>
    </row>
    <row r="85" spans="1:16" x14ac:dyDescent="0.25">
      <c r="A85" s="252"/>
      <c r="B85" s="253"/>
      <c r="C85" s="254"/>
      <c r="D85" s="255"/>
      <c r="E85" s="255"/>
      <c r="F85" s="255"/>
      <c r="G85" s="255"/>
      <c r="H85" s="255"/>
      <c r="I85" s="255"/>
      <c r="J85" s="255"/>
      <c r="K85" s="256"/>
      <c r="L85" s="256"/>
      <c r="M85" s="257"/>
    </row>
    <row r="86" spans="1:16" s="260" customFormat="1" ht="18.75" x14ac:dyDescent="0.3">
      <c r="A86" s="258"/>
      <c r="B86" s="259" t="s">
        <v>170</v>
      </c>
      <c r="D86" s="261"/>
      <c r="E86" s="1"/>
      <c r="F86" s="1"/>
      <c r="G86" s="261"/>
      <c r="H86" s="1"/>
      <c r="I86" s="1"/>
      <c r="J86" s="1"/>
      <c r="K86" s="256"/>
      <c r="L86" s="256"/>
      <c r="M86" s="257"/>
      <c r="N86" s="1"/>
      <c r="O86" s="1"/>
      <c r="P86" s="1"/>
    </row>
    <row r="87" spans="1:16" s="260" customFormat="1" x14ac:dyDescent="0.25">
      <c r="A87" s="1"/>
      <c r="B87" s="179"/>
      <c r="C87" s="262"/>
      <c r="D87" s="261"/>
      <c r="E87" s="1"/>
      <c r="F87" s="263"/>
      <c r="G87" s="1"/>
      <c r="H87" s="1"/>
      <c r="I87" s="1"/>
      <c r="J87" s="1"/>
      <c r="K87" s="1"/>
      <c r="L87" s="261"/>
      <c r="M87" s="181"/>
      <c r="N87" s="1"/>
      <c r="O87" s="1"/>
      <c r="P87" s="1"/>
    </row>
    <row r="88" spans="1:16" s="260" customFormat="1" x14ac:dyDescent="0.25">
      <c r="A88" s="1"/>
      <c r="B88" s="179"/>
      <c r="C88" s="262"/>
      <c r="D88" s="261"/>
      <c r="E88" s="1"/>
      <c r="F88" s="1"/>
      <c r="G88" s="1"/>
      <c r="H88" s="1"/>
      <c r="I88" s="1"/>
      <c r="J88" s="1"/>
      <c r="K88" s="1"/>
      <c r="L88" s="1"/>
      <c r="M88" s="181"/>
      <c r="N88" s="1"/>
      <c r="O88" s="1"/>
      <c r="P88" s="1"/>
    </row>
    <row r="89" spans="1:16" s="260" customFormat="1" ht="30" x14ac:dyDescent="0.4">
      <c r="A89" s="1"/>
      <c r="B89" s="179"/>
      <c r="C89" s="262"/>
      <c r="D89" s="261"/>
      <c r="E89" s="1"/>
      <c r="F89" s="264"/>
      <c r="G89" s="1"/>
      <c r="H89" s="1"/>
      <c r="I89" s="1"/>
      <c r="J89" s="1"/>
      <c r="K89" s="1"/>
      <c r="L89" s="1"/>
      <c r="M89" s="181"/>
      <c r="N89" s="1"/>
      <c r="O89" s="1"/>
      <c r="P89" s="1"/>
    </row>
    <row r="90" spans="1:16" s="260" customFormat="1" x14ac:dyDescent="0.25">
      <c r="A90" s="1"/>
      <c r="B90" s="179"/>
      <c r="C90" s="262"/>
      <c r="D90" s="1"/>
      <c r="E90" s="1"/>
      <c r="F90" s="1"/>
      <c r="G90" s="1"/>
      <c r="H90" s="1"/>
      <c r="I90" s="1"/>
      <c r="J90" s="1"/>
      <c r="K90" s="1"/>
      <c r="L90" s="1"/>
      <c r="M90" s="181"/>
      <c r="N90" s="1"/>
      <c r="O90" s="1"/>
      <c r="P90" s="1"/>
    </row>
    <row r="91" spans="1:16" s="260" customFormat="1" x14ac:dyDescent="0.25">
      <c r="A91" s="1"/>
      <c r="B91" s="179"/>
      <c r="C91" s="262"/>
      <c r="D91" s="1"/>
      <c r="E91" s="1"/>
      <c r="F91" s="1"/>
      <c r="G91" s="1"/>
      <c r="H91" s="1"/>
      <c r="I91" s="1"/>
      <c r="J91" s="1"/>
      <c r="K91" s="1"/>
      <c r="L91" s="1"/>
      <c r="M91" s="181"/>
      <c r="N91" s="1"/>
      <c r="O91" s="1"/>
      <c r="P91" s="1"/>
    </row>
    <row r="92" spans="1:16" s="260" customFormat="1" x14ac:dyDescent="0.25">
      <c r="A92" s="1"/>
      <c r="B92" s="179"/>
      <c r="C92" s="262"/>
      <c r="D92" s="1"/>
      <c r="E92" s="1"/>
      <c r="F92" s="1"/>
      <c r="G92" s="1"/>
      <c r="H92" s="1"/>
      <c r="I92" s="1"/>
      <c r="J92" s="1"/>
      <c r="K92" s="1"/>
      <c r="L92" s="1"/>
      <c r="M92" s="181"/>
      <c r="N92" s="1"/>
      <c r="O92" s="1"/>
      <c r="P92" s="1"/>
    </row>
    <row r="93" spans="1:16" s="260" customFormat="1" x14ac:dyDescent="0.25">
      <c r="A93" s="1"/>
      <c r="B93" s="179"/>
      <c r="C93" s="262"/>
      <c r="D93" s="1"/>
      <c r="E93" s="1"/>
      <c r="F93" s="1"/>
      <c r="G93" s="1"/>
      <c r="H93" s="1"/>
      <c r="I93" s="1"/>
      <c r="J93" s="1"/>
      <c r="K93" s="1"/>
      <c r="L93" s="1"/>
      <c r="M93" s="181"/>
      <c r="N93" s="1"/>
      <c r="O93" s="1"/>
      <c r="P93" s="1"/>
    </row>
    <row r="96" spans="1:16" s="260" customFormat="1" x14ac:dyDescent="0.25">
      <c r="A96" s="1"/>
      <c r="B96" s="179"/>
      <c r="C96" s="265"/>
      <c r="D96" s="266"/>
      <c r="E96" s="266"/>
      <c r="F96" s="266"/>
      <c r="G96" s="266"/>
      <c r="H96" s="1"/>
      <c r="I96" s="1"/>
      <c r="J96" s="1"/>
      <c r="K96" s="1"/>
      <c r="L96" s="1"/>
      <c r="M96" s="181"/>
      <c r="N96" s="1"/>
      <c r="O96" s="1"/>
      <c r="P96" s="1"/>
    </row>
    <row r="97" spans="1:16" s="260" customFormat="1" x14ac:dyDescent="0.25">
      <c r="A97" s="1"/>
      <c r="B97" s="179"/>
      <c r="C97" s="180"/>
      <c r="D97" s="1"/>
      <c r="E97" s="1"/>
      <c r="F97" s="1"/>
      <c r="G97" s="1"/>
      <c r="H97" s="1"/>
      <c r="I97" s="1"/>
      <c r="J97" s="1"/>
      <c r="K97" s="1"/>
      <c r="L97" s="1"/>
      <c r="M97" s="181"/>
      <c r="N97" s="1"/>
      <c r="O97" s="1"/>
      <c r="P97" s="1"/>
    </row>
    <row r="98" spans="1:16" s="260" customFormat="1" x14ac:dyDescent="0.25">
      <c r="A98" s="1"/>
      <c r="B98" s="179"/>
      <c r="C98" s="267"/>
      <c r="D98" s="268"/>
      <c r="E98" s="268"/>
      <c r="F98" s="268"/>
      <c r="G98" s="268"/>
      <c r="H98" s="1"/>
      <c r="I98" s="1"/>
      <c r="J98" s="1"/>
      <c r="K98" s="1"/>
      <c r="L98" s="1"/>
      <c r="M98" s="181"/>
      <c r="N98" s="1"/>
      <c r="O98" s="1"/>
      <c r="P98" s="1"/>
    </row>
    <row r="99" spans="1:16" s="260" customFormat="1" x14ac:dyDescent="0.25">
      <c r="A99" s="1"/>
      <c r="B99" s="179"/>
      <c r="C99" s="180"/>
      <c r="D99" s="1"/>
      <c r="E99" s="1"/>
      <c r="F99" s="1"/>
      <c r="G99" s="1"/>
      <c r="H99" s="1"/>
      <c r="I99" s="1"/>
      <c r="J99" s="1"/>
      <c r="K99" s="1"/>
      <c r="L99" s="1"/>
      <c r="M99" s="181"/>
      <c r="N99" s="1"/>
      <c r="O99" s="1"/>
      <c r="P99" s="1"/>
    </row>
    <row r="100" spans="1:16" s="260" customFormat="1" x14ac:dyDescent="0.25">
      <c r="A100" s="1"/>
      <c r="B100" s="179"/>
      <c r="C100" s="269"/>
      <c r="D100" s="270"/>
      <c r="E100" s="270"/>
      <c r="F100" s="270"/>
      <c r="G100" s="1"/>
      <c r="H100" s="1"/>
      <c r="I100" s="1"/>
      <c r="J100" s="1"/>
      <c r="K100" s="1"/>
      <c r="L100" s="1"/>
      <c r="M100" s="181"/>
      <c r="N100" s="1"/>
      <c r="O100" s="1"/>
      <c r="P100" s="1"/>
    </row>
    <row r="101" spans="1:16" s="260" customFormat="1" x14ac:dyDescent="0.25">
      <c r="A101" s="1"/>
      <c r="B101" s="179"/>
      <c r="C101" s="180"/>
      <c r="D101" s="1"/>
      <c r="E101" s="1"/>
      <c r="F101" s="1"/>
      <c r="G101" s="1"/>
      <c r="H101" s="1"/>
      <c r="I101" s="1"/>
      <c r="J101" s="1"/>
      <c r="K101" s="1"/>
      <c r="L101" s="1"/>
      <c r="M101" s="181"/>
      <c r="N101" s="1"/>
      <c r="O101" s="1"/>
      <c r="P101" s="1"/>
    </row>
    <row r="102" spans="1:16" x14ac:dyDescent="0.25">
      <c r="A102" s="271"/>
      <c r="C102" s="267"/>
      <c r="D102" s="268"/>
      <c r="E102" s="268"/>
      <c r="F102" s="268"/>
    </row>
    <row r="103" spans="1:16" x14ac:dyDescent="0.25">
      <c r="C103" s="272"/>
      <c r="D103" s="273"/>
      <c r="E103" s="273"/>
      <c r="F103" s="273"/>
    </row>
  </sheetData>
  <autoFilter ref="A11:M83">
    <sortState ref="A14:M88">
      <sortCondition descending="1" ref="K12:K81"/>
    </sortState>
  </autoFilter>
  <mergeCells count="13">
    <mergeCell ref="L9:L11"/>
    <mergeCell ref="M9:M11"/>
    <mergeCell ref="A83:C83"/>
    <mergeCell ref="A1:M1"/>
    <mergeCell ref="A2:M2"/>
    <mergeCell ref="A3:M3"/>
    <mergeCell ref="A4:M4"/>
    <mergeCell ref="A5:M5"/>
    <mergeCell ref="A9:A11"/>
    <mergeCell ref="B9:B11"/>
    <mergeCell ref="C9:C11"/>
    <mergeCell ref="D9:J9"/>
    <mergeCell ref="K9:K11"/>
  </mergeCells>
  <printOptions horizontalCentered="1" verticalCentered="1"/>
  <pageMargins left="0" right="0" top="0.19685039370078741" bottom="0" header="0" footer="0"/>
  <pageSetup paperSize="8" scale="47" orientation="portrait" r:id="rId1"/>
  <headerFooter alignWithMargins="0">
    <oddFooter>&amp;C&amp;P</oddFooter>
  </headerFooter>
  <ignoredErrors>
    <ignoredError sqref="K15 K17 K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5. VL CS 25062022 open.</vt:lpstr>
      <vt:lpstr>5. VL CS 25062022 KATEG.</vt:lpstr>
      <vt:lpstr>2022 priebežne po 5. kole</vt:lpstr>
      <vt:lpstr>'2022 priebežne po 5. kole'!Oblasť_tlače</vt:lpstr>
      <vt:lpstr>'5. VL CS 25062022 KATEG.'!Oblasť_tlače</vt:lpstr>
      <vt:lpstr>'5. VL CS 25062022 open.'!Oblasť_tlače</vt:lpstr>
    </vt:vector>
  </TitlesOfParts>
  <Company>Lesy SR _ 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Anton.Molnar</cp:lastModifiedBy>
  <cp:lastPrinted>2022-06-25T14:12:05Z</cp:lastPrinted>
  <dcterms:created xsi:type="dcterms:W3CDTF">2003-07-22T09:52:55Z</dcterms:created>
  <dcterms:modified xsi:type="dcterms:W3CDTF">2022-06-27T06:51:30Z</dcterms:modified>
</cp:coreProperties>
</file>