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nico\Documents\Elniai\"/>
    </mc:Choice>
  </mc:AlternateContent>
  <xr:revisionPtr revIDLastSave="0" documentId="13_ncr:1_{6C3B8611-2D59-4DF2-A2FE-F8BFB75559C4}" xr6:coauthVersionLast="47" xr6:coauthVersionMax="47" xr10:uidLastSave="{00000000-0000-0000-0000-000000000000}"/>
  <bookViews>
    <workbookView xWindow="-108" yWindow="-108" windowWidth="23256" windowHeight="12576" activeTab="1" xr2:uid="{187BBE12-613B-483F-9E93-5106742A4688}"/>
  </bookViews>
  <sheets>
    <sheet name="Rezultatai" sheetId="1" r:id="rId1"/>
    <sheet name="Komandinis" sheetId="4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4" l="1"/>
  <c r="F11" i="4"/>
  <c r="F5" i="4"/>
  <c r="F10" i="4"/>
  <c r="F4" i="4"/>
  <c r="F7" i="4"/>
  <c r="F12" i="4"/>
  <c r="F8" i="4"/>
  <c r="F6" i="4"/>
  <c r="F3" i="4"/>
  <c r="F13" i="4"/>
  <c r="AX10" i="1" l="1"/>
  <c r="AY10" i="1"/>
  <c r="AX23" i="1"/>
  <c r="AY23" i="1"/>
  <c r="AX33" i="1"/>
  <c r="AY33" i="1"/>
  <c r="AX28" i="1"/>
  <c r="AY28" i="1"/>
  <c r="AX21" i="1"/>
  <c r="AY21" i="1"/>
  <c r="AX18" i="1"/>
  <c r="AY18" i="1"/>
  <c r="AX19" i="1"/>
  <c r="AY19" i="1"/>
  <c r="AX16" i="1"/>
  <c r="AY16" i="1"/>
  <c r="AX34" i="1"/>
  <c r="AY34" i="1"/>
  <c r="AX6" i="1"/>
  <c r="AY6" i="1"/>
  <c r="AX35" i="1"/>
  <c r="AY35" i="1"/>
  <c r="AX3" i="1"/>
  <c r="AY3" i="1"/>
  <c r="AX11" i="1"/>
  <c r="AY11" i="1"/>
  <c r="AX24" i="1"/>
  <c r="AY24" i="1"/>
  <c r="AX17" i="1"/>
  <c r="AY17" i="1"/>
  <c r="AX25" i="1"/>
  <c r="AY25" i="1"/>
  <c r="AX22" i="1"/>
  <c r="AY22" i="1"/>
  <c r="AX31" i="1"/>
  <c r="AY31" i="1"/>
  <c r="AX8" i="1"/>
  <c r="AY8" i="1"/>
  <c r="AX4" i="1"/>
  <c r="AY4" i="1"/>
  <c r="AX9" i="1"/>
  <c r="AY9" i="1"/>
  <c r="AX5" i="1"/>
  <c r="AY5" i="1"/>
  <c r="AX29" i="1"/>
  <c r="AY29" i="1"/>
  <c r="AX12" i="1"/>
  <c r="AY12" i="1"/>
  <c r="AX26" i="1"/>
  <c r="AY26" i="1"/>
  <c r="AX20" i="1"/>
  <c r="AY20" i="1"/>
  <c r="AX15" i="1"/>
  <c r="AY15" i="1"/>
  <c r="AX13" i="1"/>
  <c r="AY13" i="1"/>
  <c r="AX30" i="1"/>
  <c r="AY30" i="1"/>
  <c r="AX27" i="1"/>
  <c r="AY27" i="1"/>
  <c r="AX14" i="1"/>
  <c r="AY14" i="1"/>
  <c r="AX7" i="1"/>
  <c r="AY7" i="1"/>
  <c r="AK10" i="1"/>
  <c r="AL10" i="1"/>
  <c r="AK23" i="1"/>
  <c r="AL23" i="1"/>
  <c r="AK33" i="1"/>
  <c r="AL33" i="1"/>
  <c r="AK28" i="1"/>
  <c r="AL28" i="1"/>
  <c r="AK21" i="1"/>
  <c r="AL21" i="1"/>
  <c r="AK18" i="1"/>
  <c r="AL18" i="1"/>
  <c r="AK19" i="1"/>
  <c r="AL19" i="1"/>
  <c r="AK16" i="1"/>
  <c r="AL16" i="1"/>
  <c r="AK34" i="1"/>
  <c r="AL34" i="1"/>
  <c r="AK6" i="1"/>
  <c r="AL6" i="1"/>
  <c r="AK35" i="1"/>
  <c r="AL35" i="1"/>
  <c r="AK3" i="1"/>
  <c r="AL3" i="1"/>
  <c r="AK11" i="1"/>
  <c r="AL11" i="1"/>
  <c r="AK24" i="1"/>
  <c r="AL24" i="1"/>
  <c r="AK17" i="1"/>
  <c r="AL17" i="1"/>
  <c r="AK25" i="1"/>
  <c r="AL25" i="1"/>
  <c r="AK22" i="1"/>
  <c r="AJ22" i="1" s="1"/>
  <c r="AL22" i="1"/>
  <c r="AK31" i="1"/>
  <c r="AL31" i="1"/>
  <c r="AK8" i="1"/>
  <c r="AL8" i="1"/>
  <c r="AK4" i="1"/>
  <c r="AL4" i="1"/>
  <c r="AK9" i="1"/>
  <c r="AL9" i="1"/>
  <c r="AK5" i="1"/>
  <c r="AL5" i="1"/>
  <c r="AJ5" i="1" s="1"/>
  <c r="AK29" i="1"/>
  <c r="AL29" i="1"/>
  <c r="AK12" i="1"/>
  <c r="AL12" i="1"/>
  <c r="AK26" i="1"/>
  <c r="AL26" i="1"/>
  <c r="AK20" i="1"/>
  <c r="AL20" i="1"/>
  <c r="AK15" i="1"/>
  <c r="AL15" i="1"/>
  <c r="AK13" i="1"/>
  <c r="AL13" i="1"/>
  <c r="AK30" i="1"/>
  <c r="AL30" i="1"/>
  <c r="AK27" i="1"/>
  <c r="AL27" i="1"/>
  <c r="AK14" i="1"/>
  <c r="AL14" i="1"/>
  <c r="AK7" i="1"/>
  <c r="AJ7" i="1" s="1"/>
  <c r="AL7" i="1"/>
  <c r="X10" i="1"/>
  <c r="Y10" i="1"/>
  <c r="X23" i="1"/>
  <c r="Y23" i="1"/>
  <c r="X33" i="1"/>
  <c r="Y33" i="1"/>
  <c r="X28" i="1"/>
  <c r="Y28" i="1"/>
  <c r="X21" i="1"/>
  <c r="Y21" i="1"/>
  <c r="X18" i="1"/>
  <c r="Y18" i="1"/>
  <c r="X19" i="1"/>
  <c r="Y19" i="1"/>
  <c r="X16" i="1"/>
  <c r="Y16" i="1"/>
  <c r="X34" i="1"/>
  <c r="Y34" i="1"/>
  <c r="X6" i="1"/>
  <c r="Y6" i="1"/>
  <c r="X35" i="1"/>
  <c r="Y35" i="1"/>
  <c r="X3" i="1"/>
  <c r="Y3" i="1"/>
  <c r="X11" i="1"/>
  <c r="Y11" i="1"/>
  <c r="X24" i="1"/>
  <c r="Y24" i="1"/>
  <c r="X17" i="1"/>
  <c r="Y17" i="1"/>
  <c r="X25" i="1"/>
  <c r="Y25" i="1"/>
  <c r="X22" i="1"/>
  <c r="Y22" i="1"/>
  <c r="X31" i="1"/>
  <c r="Y31" i="1"/>
  <c r="X8" i="1"/>
  <c r="Y8" i="1"/>
  <c r="X4" i="1"/>
  <c r="Y4" i="1"/>
  <c r="X9" i="1"/>
  <c r="Y9" i="1"/>
  <c r="X5" i="1"/>
  <c r="Y5" i="1"/>
  <c r="X29" i="1"/>
  <c r="Y29" i="1"/>
  <c r="X12" i="1"/>
  <c r="Y12" i="1"/>
  <c r="X26" i="1"/>
  <c r="Y26" i="1"/>
  <c r="X20" i="1"/>
  <c r="Y20" i="1"/>
  <c r="X15" i="1"/>
  <c r="Y15" i="1"/>
  <c r="X13" i="1"/>
  <c r="Y13" i="1"/>
  <c r="X30" i="1"/>
  <c r="Y30" i="1"/>
  <c r="X27" i="1"/>
  <c r="Y27" i="1"/>
  <c r="X14" i="1"/>
  <c r="Y14" i="1"/>
  <c r="X7" i="1"/>
  <c r="Y7" i="1"/>
  <c r="M10" i="1"/>
  <c r="N10" i="1"/>
  <c r="M23" i="1"/>
  <c r="N23" i="1"/>
  <c r="M33" i="1"/>
  <c r="N33" i="1"/>
  <c r="M28" i="1"/>
  <c r="N28" i="1"/>
  <c r="M21" i="1"/>
  <c r="N21" i="1"/>
  <c r="M18" i="1"/>
  <c r="N18" i="1"/>
  <c r="M19" i="1"/>
  <c r="N19" i="1"/>
  <c r="M16" i="1"/>
  <c r="N16" i="1"/>
  <c r="M34" i="1"/>
  <c r="N34" i="1"/>
  <c r="M6" i="1"/>
  <c r="N6" i="1"/>
  <c r="M35" i="1"/>
  <c r="N35" i="1"/>
  <c r="M3" i="1"/>
  <c r="N3" i="1"/>
  <c r="M11" i="1"/>
  <c r="N11" i="1"/>
  <c r="M24" i="1"/>
  <c r="N24" i="1"/>
  <c r="M17" i="1"/>
  <c r="N17" i="1"/>
  <c r="M25" i="1"/>
  <c r="N25" i="1"/>
  <c r="M22" i="1"/>
  <c r="N22" i="1"/>
  <c r="M31" i="1"/>
  <c r="N31" i="1"/>
  <c r="M8" i="1"/>
  <c r="N8" i="1"/>
  <c r="M4" i="1"/>
  <c r="N4" i="1"/>
  <c r="M9" i="1"/>
  <c r="N9" i="1"/>
  <c r="M5" i="1"/>
  <c r="N5" i="1"/>
  <c r="M29" i="1"/>
  <c r="N29" i="1"/>
  <c r="M12" i="1"/>
  <c r="N12" i="1"/>
  <c r="M26" i="1"/>
  <c r="N26" i="1"/>
  <c r="M20" i="1"/>
  <c r="N20" i="1"/>
  <c r="M15" i="1"/>
  <c r="N15" i="1"/>
  <c r="M13" i="1"/>
  <c r="N13" i="1"/>
  <c r="M30" i="1"/>
  <c r="N30" i="1"/>
  <c r="M27" i="1"/>
  <c r="N27" i="1"/>
  <c r="M14" i="1"/>
  <c r="N14" i="1"/>
  <c r="M7" i="1"/>
  <c r="N7" i="1"/>
  <c r="W14" i="1" l="1"/>
  <c r="W13" i="1"/>
  <c r="AJ15" i="1"/>
  <c r="AJ35" i="1"/>
  <c r="AJ6" i="1"/>
  <c r="AJ19" i="1"/>
  <c r="AJ16" i="1"/>
  <c r="AJ11" i="1"/>
  <c r="W5" i="1"/>
  <c r="W20" i="1"/>
  <c r="W31" i="1"/>
  <c r="W19" i="1"/>
  <c r="L7" i="1"/>
  <c r="L20" i="1"/>
  <c r="AJ33" i="1"/>
  <c r="AJ20" i="1"/>
  <c r="AJ23" i="1"/>
  <c r="W30" i="1"/>
  <c r="AJ4" i="1"/>
  <c r="W8" i="1"/>
  <c r="AJ8" i="1"/>
  <c r="AJ29" i="1"/>
  <c r="W24" i="1"/>
  <c r="W6" i="1"/>
  <c r="W17" i="1"/>
  <c r="AJ24" i="1"/>
  <c r="W11" i="1"/>
  <c r="AJ21" i="1"/>
  <c r="AJ31" i="1"/>
  <c r="W26" i="1"/>
  <c r="AJ26" i="1"/>
  <c r="L4" i="1"/>
  <c r="W25" i="1"/>
  <c r="AJ10" i="1"/>
  <c r="AJ18" i="1"/>
  <c r="W33" i="1"/>
  <c r="W10" i="1"/>
  <c r="L29" i="1"/>
  <c r="L35" i="1"/>
  <c r="W22" i="1"/>
  <c r="AJ27" i="1"/>
  <c r="L13" i="1"/>
  <c r="Z13" i="1" s="1"/>
  <c r="L25" i="1"/>
  <c r="L28" i="1"/>
  <c r="AJ12" i="1"/>
  <c r="W15" i="1"/>
  <c r="AJ30" i="1"/>
  <c r="L15" i="1"/>
  <c r="L9" i="1"/>
  <c r="L17" i="1"/>
  <c r="L34" i="1"/>
  <c r="L33" i="1"/>
  <c r="W7" i="1"/>
  <c r="W9" i="1"/>
  <c r="W28" i="1"/>
  <c r="AJ13" i="1"/>
  <c r="AJ34" i="1"/>
  <c r="AJ28" i="1"/>
  <c r="L30" i="1"/>
  <c r="L22" i="1"/>
  <c r="L21" i="1"/>
  <c r="W29" i="1"/>
  <c r="W3" i="1"/>
  <c r="W18" i="1"/>
  <c r="AJ17" i="1"/>
  <c r="L5" i="1"/>
  <c r="L6" i="1"/>
  <c r="W35" i="1"/>
  <c r="W21" i="1"/>
  <c r="L24" i="1"/>
  <c r="L16" i="1"/>
  <c r="L23" i="1"/>
  <c r="W4" i="1"/>
  <c r="W34" i="1"/>
  <c r="L26" i="1"/>
  <c r="L19" i="1"/>
  <c r="W16" i="1"/>
  <c r="L14" i="1"/>
  <c r="L8" i="1"/>
  <c r="L11" i="1"/>
  <c r="AJ3" i="1"/>
  <c r="W27" i="1"/>
  <c r="W23" i="1"/>
  <c r="L27" i="1"/>
  <c r="L12" i="1"/>
  <c r="L31" i="1"/>
  <c r="L3" i="1"/>
  <c r="L18" i="1"/>
  <c r="W12" i="1"/>
  <c r="AJ14" i="1"/>
  <c r="AJ9" i="1"/>
  <c r="AJ25" i="1"/>
  <c r="L10" i="1"/>
  <c r="Y32" i="1"/>
  <c r="X32" i="1"/>
  <c r="N32" i="1"/>
  <c r="M32" i="1"/>
  <c r="AW14" i="1" l="1"/>
  <c r="AM16" i="1"/>
  <c r="AW25" i="1"/>
  <c r="Z5" i="1"/>
  <c r="AM6" i="1"/>
  <c r="Z20" i="1"/>
  <c r="AW11" i="1"/>
  <c r="AW4" i="1"/>
  <c r="Z17" i="1"/>
  <c r="AW29" i="1"/>
  <c r="Z19" i="1"/>
  <c r="AM8" i="1"/>
  <c r="Z7" i="1"/>
  <c r="Z21" i="1"/>
  <c r="AW19" i="1"/>
  <c r="AM19" i="1"/>
  <c r="AW9" i="1"/>
  <c r="AW13" i="1"/>
  <c r="Z16" i="1"/>
  <c r="Z15" i="1"/>
  <c r="Z6" i="1"/>
  <c r="AM20" i="1"/>
  <c r="AW20" i="1"/>
  <c r="Z11" i="1"/>
  <c r="AM11" i="1"/>
  <c r="AM27" i="1"/>
  <c r="AW34" i="1"/>
  <c r="AM25" i="1"/>
  <c r="Z25" i="1"/>
  <c r="Z23" i="1"/>
  <c r="AW18" i="1"/>
  <c r="AW28" i="1"/>
  <c r="AM31" i="1"/>
  <c r="Z26" i="1"/>
  <c r="Z3" i="1"/>
  <c r="AM4" i="1"/>
  <c r="Z18" i="1"/>
  <c r="AM29" i="1"/>
  <c r="AW12" i="1"/>
  <c r="Z4" i="1"/>
  <c r="AW35" i="1"/>
  <c r="AW16" i="1"/>
  <c r="Z30" i="1"/>
  <c r="AW27" i="1"/>
  <c r="AW17" i="1"/>
  <c r="AW22" i="1"/>
  <c r="AM3" i="1"/>
  <c r="AW24" i="1"/>
  <c r="W32" i="1"/>
  <c r="Z33" i="1"/>
  <c r="AW21" i="1"/>
  <c r="AM28" i="1"/>
  <c r="AW23" i="1"/>
  <c r="AM23" i="1"/>
  <c r="AW10" i="1"/>
  <c r="AW5" i="1"/>
  <c r="AM35" i="1"/>
  <c r="AM15" i="1"/>
  <c r="Z14" i="1"/>
  <c r="Z31" i="1"/>
  <c r="AM24" i="1"/>
  <c r="AW26" i="1"/>
  <c r="AM17" i="1"/>
  <c r="AW8" i="1"/>
  <c r="AM21" i="1"/>
  <c r="AW15" i="1"/>
  <c r="AW31" i="1"/>
  <c r="AM9" i="1"/>
  <c r="AW7" i="1"/>
  <c r="Z24" i="1"/>
  <c r="Z22" i="1"/>
  <c r="AM33" i="1"/>
  <c r="AM5" i="1"/>
  <c r="AW33" i="1"/>
  <c r="AM34" i="1"/>
  <c r="AM18" i="1"/>
  <c r="AM7" i="1"/>
  <c r="AM13" i="1"/>
  <c r="AW30" i="1"/>
  <c r="AW3" i="1"/>
  <c r="Z8" i="1"/>
  <c r="AW6" i="1"/>
  <c r="AM12" i="1"/>
  <c r="AM26" i="1"/>
  <c r="Z28" i="1"/>
  <c r="AM30" i="1"/>
  <c r="AM22" i="1"/>
  <c r="AM14" i="1"/>
  <c r="Z12" i="1"/>
  <c r="Z34" i="1"/>
  <c r="Z27" i="1"/>
  <c r="Z29" i="1"/>
  <c r="Z35" i="1"/>
  <c r="Z9" i="1"/>
  <c r="AM10" i="1"/>
  <c r="Z10" i="1"/>
  <c r="L32" i="1"/>
  <c r="AL32" i="1"/>
  <c r="AK32" i="1"/>
  <c r="Z32" i="1" l="1"/>
  <c r="AA34" i="1" s="1"/>
  <c r="AJ32" i="1"/>
  <c r="AM32" i="1" s="1"/>
  <c r="AX32" i="1"/>
  <c r="AA14" i="1" l="1"/>
  <c r="AA25" i="1"/>
  <c r="AA29" i="1"/>
  <c r="AA12" i="1"/>
  <c r="AA22" i="1"/>
  <c r="AA11" i="1"/>
  <c r="AA13" i="1"/>
  <c r="AA10" i="1"/>
  <c r="AA16" i="1"/>
  <c r="AA32" i="1"/>
  <c r="AA3" i="1"/>
  <c r="AA30" i="1"/>
  <c r="AA27" i="1"/>
  <c r="AA24" i="1"/>
  <c r="AA9" i="1"/>
  <c r="AA20" i="1"/>
  <c r="AA18" i="1"/>
  <c r="AA28" i="1"/>
  <c r="AA6" i="1"/>
  <c r="AA33" i="1"/>
  <c r="AA23" i="1"/>
  <c r="AA19" i="1"/>
  <c r="AA4" i="1"/>
  <c r="AA7" i="1"/>
  <c r="AA8" i="1"/>
  <c r="AA15" i="1"/>
  <c r="AA35" i="1"/>
  <c r="AA31" i="1"/>
  <c r="AA17" i="1"/>
  <c r="AA26" i="1"/>
  <c r="AA5" i="1"/>
  <c r="AA21" i="1"/>
  <c r="AN25" i="1"/>
  <c r="AN7" i="1"/>
  <c r="AN10" i="1"/>
  <c r="AN22" i="1"/>
  <c r="AN32" i="1"/>
  <c r="AN23" i="1"/>
  <c r="AN31" i="1"/>
  <c r="AN33" i="1"/>
  <c r="AN8" i="1"/>
  <c r="AN12" i="1"/>
  <c r="AN34" i="1"/>
  <c r="AN20" i="1"/>
  <c r="AN35" i="1"/>
  <c r="AN13" i="1"/>
  <c r="AN30" i="1"/>
  <c r="AN24" i="1"/>
  <c r="AN17" i="1"/>
  <c r="AN28" i="1"/>
  <c r="AN4" i="1"/>
  <c r="AN21" i="1"/>
  <c r="AN9" i="1"/>
  <c r="AN18" i="1"/>
  <c r="AN5" i="1"/>
  <c r="AN19" i="1"/>
  <c r="AN29" i="1"/>
  <c r="AN16" i="1"/>
  <c r="AN26" i="1"/>
  <c r="AN6" i="1"/>
  <c r="AN15" i="1"/>
  <c r="AN3" i="1"/>
  <c r="AN11" i="1"/>
  <c r="AN27" i="1"/>
  <c r="AN14" i="1"/>
  <c r="AY32" i="1"/>
  <c r="AW32" i="1" s="1"/>
  <c r="AZ10" i="1" l="1"/>
  <c r="AZ22" i="1"/>
  <c r="AZ32" i="1"/>
  <c r="AZ23" i="1"/>
  <c r="AZ31" i="1"/>
  <c r="AZ33" i="1"/>
  <c r="AZ8" i="1"/>
  <c r="AZ28" i="1"/>
  <c r="AZ4" i="1"/>
  <c r="AZ26" i="1"/>
  <c r="AZ6" i="1"/>
  <c r="AZ15" i="1"/>
  <c r="AZ3" i="1"/>
  <c r="AZ30" i="1"/>
  <c r="AZ27" i="1"/>
  <c r="AZ17" i="1"/>
  <c r="AZ7" i="1"/>
  <c r="AZ21" i="1"/>
  <c r="AZ9" i="1"/>
  <c r="AZ18" i="1"/>
  <c r="AZ5" i="1"/>
  <c r="AZ19" i="1"/>
  <c r="AZ29" i="1"/>
  <c r="AZ16" i="1"/>
  <c r="AZ12" i="1"/>
  <c r="AZ34" i="1"/>
  <c r="AZ20" i="1"/>
  <c r="AZ35" i="1"/>
  <c r="AZ13" i="1"/>
  <c r="AZ11" i="1"/>
  <c r="AZ24" i="1"/>
  <c r="AZ14" i="1"/>
  <c r="AZ25" i="1"/>
</calcChain>
</file>

<file path=xl/sharedStrings.xml><?xml version="1.0" encoding="utf-8"?>
<sst xmlns="http://schemas.openxmlformats.org/spreadsheetml/2006/main" count="134" uniqueCount="69">
  <si>
    <t>Start-Nr.</t>
  </si>
  <si>
    <t>SVK</t>
  </si>
  <si>
    <t>SLO</t>
  </si>
  <si>
    <t>HUN</t>
  </si>
  <si>
    <t>POL</t>
  </si>
  <si>
    <t>CZ</t>
  </si>
  <si>
    <t>FRA</t>
  </si>
  <si>
    <t>BEL</t>
  </si>
  <si>
    <t>LAT</t>
  </si>
  <si>
    <t>GER</t>
  </si>
  <si>
    <t>EST</t>
  </si>
  <si>
    <t>LTU</t>
  </si>
  <si>
    <t>Teisėjas 1</t>
  </si>
  <si>
    <t>Teisėjas 2</t>
  </si>
  <si>
    <t>Teisėjas 3</t>
  </si>
  <si>
    <t>Teisėjas 4</t>
  </si>
  <si>
    <t>Teisėjas 5</t>
  </si>
  <si>
    <t>Teisėjas 6</t>
  </si>
  <si>
    <t>Teisėjas 7</t>
  </si>
  <si>
    <t>Teisėjas 8</t>
  </si>
  <si>
    <t>Suma</t>
  </si>
  <si>
    <t>Didžiausias įvertinimas</t>
  </si>
  <si>
    <t>Mažiausias įvertinimas</t>
  </si>
  <si>
    <t>Bendras įvertinimas po 2 rungčių</t>
  </si>
  <si>
    <t>Laimėtojas po 2 rungčių</t>
  </si>
  <si>
    <t>Bendras įvertinimas po 3 rungčių</t>
  </si>
  <si>
    <t>Laimėtojas po 3 rungčių</t>
  </si>
  <si>
    <t>Suma visų rungčių</t>
  </si>
  <si>
    <t>Laimėtojai</t>
  </si>
  <si>
    <t>1 rungtis</t>
  </si>
  <si>
    <t>2 rungtis</t>
  </si>
  <si>
    <t>3 rungtis</t>
  </si>
  <si>
    <t>4 rungtis</t>
  </si>
  <si>
    <t>Šalis</t>
  </si>
  <si>
    <t>Kvieslys</t>
  </si>
  <si>
    <t>Marko Mavri</t>
  </si>
  <si>
    <t>Tadej Klemenšek</t>
  </si>
  <si>
    <t>Nejc Kos</t>
  </si>
  <si>
    <t>Fabian Menzel</t>
  </si>
  <si>
    <t>Jerome Bohm</t>
  </si>
  <si>
    <t>Gosta Rehse</t>
  </si>
  <si>
    <t>Tomaš Tresky</t>
  </si>
  <si>
    <t>Jan Brtnik</t>
  </si>
  <si>
    <t>Matuš Komendak</t>
  </si>
  <si>
    <t>Tomaš Minich</t>
  </si>
  <si>
    <t>Andreas Nemes</t>
  </si>
  <si>
    <t>Virgile Parpinelli</t>
  </si>
  <si>
    <t>Alfred Tsour</t>
  </si>
  <si>
    <t>Pierre Schmidt</t>
  </si>
  <si>
    <t>Tomasz Gozdiejewski</t>
  </si>
  <si>
    <t>Tomasz Gurzynski</t>
  </si>
  <si>
    <t>Andrzej Misiak</t>
  </si>
  <si>
    <t>Mait Magi</t>
  </si>
  <si>
    <t>Innar Uus</t>
  </si>
  <si>
    <t>Andres Maripuu</t>
  </si>
  <si>
    <t>Emils Abolinš</t>
  </si>
  <si>
    <t>Aron Kasper</t>
  </si>
  <si>
    <t>Mate Kasper</t>
  </si>
  <si>
    <t>Balazs Tardosi</t>
  </si>
  <si>
    <t>Benoit Fasbender</t>
  </si>
  <si>
    <t>Baptiste Fasbender</t>
  </si>
  <si>
    <t>Marc Gerrard</t>
  </si>
  <si>
    <t>Rytis Andriuškevičius</t>
  </si>
  <si>
    <t>Tautvydas Pankevičius</t>
  </si>
  <si>
    <t>Dovydas Murauskas</t>
  </si>
  <si>
    <t>Andis Skudrovs</t>
  </si>
  <si>
    <t>Valerijs Kurčanovs</t>
  </si>
  <si>
    <t>Jan Petr</t>
  </si>
  <si>
    <t>Komandinis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</si>
</sst>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indexed="8"/>
      <name val="Calibri"/>
      <family val="2"/>
      <charset val="1"/>
    </font>
    <font>
      <b/>
      <sz val="12"/>
      <color indexed="8"/>
      <name val="Calibri"/>
      <family val="2"/>
      <charset val="1"/>
    </font>
    <font>
      <b/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3" fillId="0" borderId="0"/>
  </cellStyleXfs>
  <cellXfs count="48">
    <xf numFmtId="0" fontId="0" fillId="0" borderId="0" xfId="0"/>
    <xf numFmtId="0" fontId="0" fillId="0" borderId="9" xfId="0" applyBorder="1"/>
    <xf numFmtId="0" fontId="0" fillId="0" borderId="9" xfId="0" applyBorder="1" applyAlignment="1">
      <alignment textRotation="90"/>
    </xf>
    <xf numFmtId="0" fontId="0" fillId="3" borderId="9" xfId="0" applyFill="1" applyBorder="1" applyAlignment="1">
      <alignment textRotation="90"/>
    </xf>
    <xf numFmtId="0" fontId="1" fillId="2" borderId="9" xfId="0" applyFont="1" applyFill="1" applyBorder="1" applyAlignment="1">
      <alignment horizontal="center"/>
    </xf>
    <xf numFmtId="0" fontId="0" fillId="0" borderId="2" xfId="0" applyBorder="1" applyAlignment="1">
      <alignment textRotation="90"/>
    </xf>
    <xf numFmtId="0" fontId="0" fillId="0" borderId="4" xfId="0" applyBorder="1"/>
    <xf numFmtId="0" fontId="0" fillId="0" borderId="8" xfId="0" applyBorder="1" applyAlignment="1">
      <alignment textRotation="90"/>
    </xf>
    <xf numFmtId="0" fontId="0" fillId="0" borderId="8" xfId="0" applyBorder="1"/>
    <xf numFmtId="0" fontId="1" fillId="4" borderId="16" xfId="0" applyFont="1" applyFill="1" applyBorder="1" applyAlignment="1">
      <alignment textRotation="90"/>
    </xf>
    <xf numFmtId="0" fontId="0" fillId="3" borderId="7" xfId="0" applyFill="1" applyBorder="1" applyAlignment="1">
      <alignment textRotation="90"/>
    </xf>
    <xf numFmtId="0" fontId="1" fillId="2" borderId="7" xfId="0" applyFont="1" applyFill="1" applyBorder="1" applyAlignment="1">
      <alignment textRotation="90"/>
    </xf>
    <xf numFmtId="0" fontId="1" fillId="3" borderId="9" xfId="0" applyFont="1" applyFill="1" applyBorder="1" applyAlignment="1">
      <alignment horizontal="center"/>
    </xf>
    <xf numFmtId="0" fontId="0" fillId="2" borderId="2" xfId="0" applyFill="1" applyBorder="1"/>
    <xf numFmtId="0" fontId="0" fillId="4" borderId="9" xfId="0" applyFill="1" applyBorder="1"/>
    <xf numFmtId="0" fontId="1" fillId="5" borderId="17" xfId="0" applyFont="1" applyFill="1" applyBorder="1" applyAlignment="1">
      <alignment textRotation="90"/>
    </xf>
    <xf numFmtId="0" fontId="0" fillId="5" borderId="15" xfId="0" applyFill="1" applyBorder="1"/>
    <xf numFmtId="0" fontId="1" fillId="6" borderId="9" xfId="0" applyFont="1" applyFill="1" applyBorder="1" applyAlignment="1">
      <alignment textRotation="90"/>
    </xf>
    <xf numFmtId="0" fontId="1" fillId="6" borderId="9" xfId="0" applyFont="1" applyFill="1" applyBorder="1" applyAlignment="1">
      <alignment horizontal="center"/>
    </xf>
    <xf numFmtId="0" fontId="0" fillId="0" borderId="9" xfId="0" applyBorder="1" applyAlignment="1">
      <alignment horizontal="center" vertical="center" textRotation="90"/>
    </xf>
    <xf numFmtId="0" fontId="0" fillId="0" borderId="2" xfId="0" applyBorder="1" applyAlignment="1">
      <alignment horizontal="center" vertical="center" textRotation="90"/>
    </xf>
    <xf numFmtId="0" fontId="1" fillId="2" borderId="17" xfId="0" applyFont="1" applyFill="1" applyBorder="1" applyAlignment="1">
      <alignment textRotation="90"/>
    </xf>
    <xf numFmtId="0" fontId="0" fillId="2" borderId="15" xfId="0" applyFill="1" applyBorder="1"/>
    <xf numFmtId="0" fontId="0" fillId="4" borderId="2" xfId="0" applyFill="1" applyBorder="1"/>
    <xf numFmtId="0" fontId="6" fillId="0" borderId="9" xfId="0" applyFont="1" applyBorder="1"/>
    <xf numFmtId="0" fontId="6" fillId="0" borderId="9" xfId="0" applyFont="1" applyBorder="1" applyAlignment="1">
      <alignment vertical="center"/>
    </xf>
    <xf numFmtId="0" fontId="3" fillId="0" borderId="24" xfId="1" applyBorder="1"/>
    <xf numFmtId="0" fontId="3" fillId="0" borderId="9" xfId="1" applyBorder="1"/>
    <xf numFmtId="0" fontId="0" fillId="0" borderId="2" xfId="0" applyBorder="1"/>
    <xf numFmtId="0" fontId="0" fillId="0" borderId="6" xfId="0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/>
    </xf>
    <xf numFmtId="0" fontId="4" fillId="0" borderId="25" xfId="1" applyFont="1" applyBorder="1" applyAlignment="1">
      <alignment horizontal="center"/>
    </xf>
  </cellXfs>
  <cellStyles count="2">
    <cellStyle name="Excel Built-in Normal" xfId="1" xr:uid="{0C6FFE37-EBA3-45E4-ABC6-72A813A95060}"/>
    <cellStyle name="Normal" xfId="0" builtinId="0"/>
  </cellStyles>
  <dxfs count="2">
    <dxf>
      <fill>
        <patternFill>
          <bgColor theme="9"/>
        </patternFill>
      </fill>
    </dxf>
    <dxf>
      <font>
        <b/>
        <i val="0"/>
        <color theme="1"/>
      </font>
      <fill>
        <patternFill>
          <bgColor rgb="FFFF3300"/>
        </patternFill>
      </fill>
    </dxf>
  </dxfs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629E9-8FD4-44C7-A01B-66AB3075287B}">
  <dimension ref="A1:BM35"/>
  <sheetViews>
    <sheetView zoomScale="95" zoomScaleNormal="95" workbookViewId="0">
      <pane xSplit="3" ySplit="1" topLeftCell="AB23" activePane="bottomRight" state="frozen"/>
      <selection pane="topRight" activeCell="D1" sqref="D1"/>
      <selection pane="bottomLeft" activeCell="A2" sqref="A2"/>
      <selection pane="bottomRight" activeCell="AZ2" sqref="AZ2"/>
    </sheetView>
  </sheetViews>
  <sheetFormatPr defaultColWidth="11.5546875" defaultRowHeight="14.4" x14ac:dyDescent="0.3"/>
  <cols>
    <col min="1" max="1" width="25.88671875" customWidth="1"/>
    <col min="2" max="2" width="5.5546875" customWidth="1"/>
    <col min="3" max="52" width="5.6640625" customWidth="1"/>
  </cols>
  <sheetData>
    <row r="1" spans="1:54" ht="47.25" customHeight="1" x14ac:dyDescent="0.3">
      <c r="A1" s="30"/>
      <c r="B1" s="31"/>
      <c r="C1" s="32"/>
      <c r="D1" s="33" t="s">
        <v>29</v>
      </c>
      <c r="E1" s="34"/>
      <c r="F1" s="34"/>
      <c r="G1" s="34"/>
      <c r="H1" s="34"/>
      <c r="I1" s="34"/>
      <c r="J1" s="34"/>
      <c r="K1" s="34"/>
      <c r="L1" s="35"/>
      <c r="M1" s="35"/>
      <c r="N1" s="36"/>
      <c r="O1" s="40" t="s">
        <v>30</v>
      </c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2"/>
      <c r="AB1" s="37" t="s">
        <v>31</v>
      </c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9"/>
      <c r="AO1" s="43" t="s">
        <v>32</v>
      </c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5"/>
    </row>
    <row r="2" spans="1:54" ht="155.4" x14ac:dyDescent="0.3">
      <c r="A2" s="19" t="s">
        <v>34</v>
      </c>
      <c r="B2" s="20" t="s">
        <v>33</v>
      </c>
      <c r="C2" s="5" t="s">
        <v>0</v>
      </c>
      <c r="D2" s="7" t="s">
        <v>12</v>
      </c>
      <c r="E2" s="2" t="s">
        <v>13</v>
      </c>
      <c r="F2" s="2" t="s">
        <v>14</v>
      </c>
      <c r="G2" s="2" t="s">
        <v>15</v>
      </c>
      <c r="H2" s="2" t="s">
        <v>16</v>
      </c>
      <c r="I2" s="2" t="s">
        <v>17</v>
      </c>
      <c r="J2" s="2" t="s">
        <v>18</v>
      </c>
      <c r="K2" s="2" t="s">
        <v>19</v>
      </c>
      <c r="L2" s="10" t="s">
        <v>20</v>
      </c>
      <c r="M2" s="11" t="s">
        <v>21</v>
      </c>
      <c r="N2" s="21" t="s">
        <v>22</v>
      </c>
      <c r="O2" s="7" t="s">
        <v>12</v>
      </c>
      <c r="P2" s="2" t="s">
        <v>13</v>
      </c>
      <c r="Q2" s="2" t="s">
        <v>14</v>
      </c>
      <c r="R2" s="2" t="s">
        <v>15</v>
      </c>
      <c r="S2" s="2" t="s">
        <v>16</v>
      </c>
      <c r="T2" s="2" t="s">
        <v>17</v>
      </c>
      <c r="U2" s="2" t="s">
        <v>18</v>
      </c>
      <c r="V2" s="2" t="s">
        <v>19</v>
      </c>
      <c r="W2" s="10" t="s">
        <v>20</v>
      </c>
      <c r="X2" s="11" t="s">
        <v>21</v>
      </c>
      <c r="Y2" s="21" t="s">
        <v>22</v>
      </c>
      <c r="Z2" s="9" t="s">
        <v>23</v>
      </c>
      <c r="AA2" s="15" t="s">
        <v>24</v>
      </c>
      <c r="AB2" s="7" t="s">
        <v>12</v>
      </c>
      <c r="AC2" s="2" t="s">
        <v>13</v>
      </c>
      <c r="AD2" s="2" t="s">
        <v>14</v>
      </c>
      <c r="AE2" s="2" t="s">
        <v>15</v>
      </c>
      <c r="AF2" s="2" t="s">
        <v>16</v>
      </c>
      <c r="AG2" s="2" t="s">
        <v>17</v>
      </c>
      <c r="AH2" s="2" t="s">
        <v>18</v>
      </c>
      <c r="AI2" s="2" t="s">
        <v>19</v>
      </c>
      <c r="AJ2" s="10" t="s">
        <v>20</v>
      </c>
      <c r="AK2" s="11" t="s">
        <v>21</v>
      </c>
      <c r="AL2" s="21" t="s">
        <v>22</v>
      </c>
      <c r="AM2" s="9" t="s">
        <v>25</v>
      </c>
      <c r="AN2" s="15" t="s">
        <v>26</v>
      </c>
      <c r="AO2" s="7" t="s">
        <v>12</v>
      </c>
      <c r="AP2" s="2" t="s">
        <v>13</v>
      </c>
      <c r="AQ2" s="2" t="s">
        <v>14</v>
      </c>
      <c r="AR2" s="2" t="s">
        <v>15</v>
      </c>
      <c r="AS2" s="2" t="s">
        <v>16</v>
      </c>
      <c r="AT2" s="2" t="s">
        <v>17</v>
      </c>
      <c r="AU2" s="2" t="s">
        <v>18</v>
      </c>
      <c r="AV2" s="2" t="s">
        <v>19</v>
      </c>
      <c r="AW2" s="3" t="s">
        <v>27</v>
      </c>
      <c r="AX2" s="11" t="s">
        <v>21</v>
      </c>
      <c r="AY2" s="21" t="s">
        <v>22</v>
      </c>
      <c r="AZ2" s="17" t="s">
        <v>28</v>
      </c>
    </row>
    <row r="3" spans="1:54" ht="25.5" customHeight="1" x14ac:dyDescent="0.35">
      <c r="A3" s="24" t="s">
        <v>36</v>
      </c>
      <c r="B3" s="1" t="s">
        <v>2</v>
      </c>
      <c r="C3" s="1">
        <v>13</v>
      </c>
      <c r="D3" s="8">
        <v>6</v>
      </c>
      <c r="E3" s="1">
        <v>6</v>
      </c>
      <c r="F3" s="1">
        <v>6</v>
      </c>
      <c r="G3" s="1">
        <v>6</v>
      </c>
      <c r="H3" s="1">
        <v>5</v>
      </c>
      <c r="I3" s="1">
        <v>4</v>
      </c>
      <c r="J3" s="1">
        <v>5</v>
      </c>
      <c r="K3" s="1">
        <v>6</v>
      </c>
      <c r="L3" s="12">
        <f>SUM(D3:K3)-M3-N3</f>
        <v>34</v>
      </c>
      <c r="M3" s="4">
        <f>LARGE(D3:K3,1)</f>
        <v>6</v>
      </c>
      <c r="N3" s="22">
        <f>SMALL(D3:K3,1)</f>
        <v>4</v>
      </c>
      <c r="O3" s="6">
        <v>6</v>
      </c>
      <c r="P3" s="6">
        <v>5</v>
      </c>
      <c r="Q3" s="1">
        <v>5</v>
      </c>
      <c r="R3" s="1">
        <v>6</v>
      </c>
      <c r="S3" s="1">
        <v>5</v>
      </c>
      <c r="T3" s="1">
        <v>4</v>
      </c>
      <c r="U3" s="1">
        <v>5</v>
      </c>
      <c r="V3" s="6">
        <v>4</v>
      </c>
      <c r="W3" s="12">
        <f>SUM(O3:V3)-X3-Y3</f>
        <v>30</v>
      </c>
      <c r="X3" s="4">
        <f>LARGE(O3:V3,1)</f>
        <v>6</v>
      </c>
      <c r="Y3" s="13">
        <f>SMALL(O3:V3,1)</f>
        <v>4</v>
      </c>
      <c r="Z3" s="23">
        <f>W3+L3</f>
        <v>64</v>
      </c>
      <c r="AA3" s="16">
        <f>_xlfn.RANK.EQ(Z3,$Z$3:$Z$35,0)</f>
        <v>3</v>
      </c>
      <c r="AB3" s="8">
        <v>6</v>
      </c>
      <c r="AC3" s="1">
        <v>6</v>
      </c>
      <c r="AD3" s="6">
        <v>6</v>
      </c>
      <c r="AE3" s="1">
        <v>6</v>
      </c>
      <c r="AF3" s="1">
        <v>6</v>
      </c>
      <c r="AG3" s="1">
        <v>6</v>
      </c>
      <c r="AH3" s="1">
        <v>5</v>
      </c>
      <c r="AI3" s="1">
        <v>6</v>
      </c>
      <c r="AJ3" s="12">
        <f>SUM(AB3:AI3)-AK3-AL3</f>
        <v>36</v>
      </c>
      <c r="AK3" s="4">
        <f>LARGE(AB3:AI3,1)</f>
        <v>6</v>
      </c>
      <c r="AL3" s="13">
        <f>SMALL(AB3:AI3,1)</f>
        <v>5</v>
      </c>
      <c r="AM3" s="14">
        <f>AJ3+W3+L3</f>
        <v>100</v>
      </c>
      <c r="AN3" s="16">
        <f>_xlfn.RANK.EQ(AM3,$AM$3:$AM$35,0)</f>
        <v>1</v>
      </c>
      <c r="AO3" s="6">
        <v>0</v>
      </c>
      <c r="AP3" s="1">
        <v>0</v>
      </c>
      <c r="AQ3" s="1">
        <v>0</v>
      </c>
      <c r="AR3" s="1">
        <v>0</v>
      </c>
      <c r="AS3" s="1">
        <v>0</v>
      </c>
      <c r="AT3" s="1">
        <v>0</v>
      </c>
      <c r="AU3" s="1">
        <v>0</v>
      </c>
      <c r="AV3" s="1">
        <v>0</v>
      </c>
      <c r="AW3" s="12">
        <f>SUM(AO3:AV3)+L3+W3+AJ3-AX3-AY3</f>
        <v>100</v>
      </c>
      <c r="AX3" s="4">
        <f>LARGE(AO3:AV3,1)</f>
        <v>0</v>
      </c>
      <c r="AY3" s="4">
        <f>SMALL(AO3:AV3,1)</f>
        <v>0</v>
      </c>
      <c r="AZ3" s="18">
        <f>_xlfn.RANK.EQ(AW3,$AW$3:$AW$35,0)</f>
        <v>1</v>
      </c>
    </row>
    <row r="4" spans="1:54" ht="25.5" customHeight="1" x14ac:dyDescent="0.35">
      <c r="A4" s="24" t="s">
        <v>41</v>
      </c>
      <c r="B4" s="1" t="s">
        <v>5</v>
      </c>
      <c r="C4" s="1">
        <v>21</v>
      </c>
      <c r="D4" s="8">
        <v>6</v>
      </c>
      <c r="E4" s="1">
        <v>6</v>
      </c>
      <c r="F4" s="1">
        <v>5</v>
      </c>
      <c r="G4" s="1">
        <v>5</v>
      </c>
      <c r="H4" s="1">
        <v>6</v>
      </c>
      <c r="I4" s="1">
        <v>5</v>
      </c>
      <c r="J4" s="1">
        <v>4</v>
      </c>
      <c r="K4" s="1">
        <v>4</v>
      </c>
      <c r="L4" s="12">
        <f>SUM(D4:K4)-M4-N4</f>
        <v>31</v>
      </c>
      <c r="M4" s="4">
        <f>LARGE(D4:K4,1)</f>
        <v>6</v>
      </c>
      <c r="N4" s="22">
        <f>SMALL(D4:K4,1)</f>
        <v>4</v>
      </c>
      <c r="O4" s="6">
        <v>6</v>
      </c>
      <c r="P4" s="6">
        <v>6</v>
      </c>
      <c r="Q4" s="1">
        <v>6</v>
      </c>
      <c r="R4" s="1">
        <v>6</v>
      </c>
      <c r="S4" s="1">
        <v>6</v>
      </c>
      <c r="T4" s="1">
        <v>4</v>
      </c>
      <c r="U4" s="1">
        <v>5</v>
      </c>
      <c r="V4" s="6">
        <v>5</v>
      </c>
      <c r="W4" s="12">
        <f>SUM(O4:V4)-X4-Y4</f>
        <v>34</v>
      </c>
      <c r="X4" s="4">
        <f>LARGE(O4:V4,1)</f>
        <v>6</v>
      </c>
      <c r="Y4" s="13">
        <f>SMALL(O4:V4,1)</f>
        <v>4</v>
      </c>
      <c r="Z4" s="23">
        <f>W4+L4</f>
        <v>65</v>
      </c>
      <c r="AA4" s="16">
        <f>_xlfn.RANK.EQ(Z4,$Z$3:$Z$35,0)</f>
        <v>1</v>
      </c>
      <c r="AB4" s="8">
        <v>5</v>
      </c>
      <c r="AC4" s="1">
        <v>6</v>
      </c>
      <c r="AD4" s="6">
        <v>6</v>
      </c>
      <c r="AE4" s="1">
        <v>4</v>
      </c>
      <c r="AF4" s="1">
        <v>6</v>
      </c>
      <c r="AG4" s="1">
        <v>4</v>
      </c>
      <c r="AH4" s="1">
        <v>5</v>
      </c>
      <c r="AI4" s="1">
        <v>6</v>
      </c>
      <c r="AJ4" s="12">
        <f>SUM(AB4:AI4)-AK4-AL4</f>
        <v>32</v>
      </c>
      <c r="AK4" s="4">
        <f>LARGE(AB4:AI4,1)</f>
        <v>6</v>
      </c>
      <c r="AL4" s="13">
        <f>SMALL(AB4:AI4,1)</f>
        <v>4</v>
      </c>
      <c r="AM4" s="14">
        <f>AJ4+W4+L4</f>
        <v>97</v>
      </c>
      <c r="AN4" s="16">
        <f>_xlfn.RANK.EQ(AM4,$AM$3:$AM$35,0)</f>
        <v>2</v>
      </c>
      <c r="AO4" s="6">
        <v>1</v>
      </c>
      <c r="AP4" s="1">
        <v>1</v>
      </c>
      <c r="AQ4" s="1">
        <v>0</v>
      </c>
      <c r="AR4" s="1">
        <v>0</v>
      </c>
      <c r="AS4" s="1">
        <v>0</v>
      </c>
      <c r="AT4" s="1">
        <v>0</v>
      </c>
      <c r="AU4" s="1">
        <v>0</v>
      </c>
      <c r="AV4" s="1">
        <v>0</v>
      </c>
      <c r="AW4" s="12">
        <f>SUM(AO4:AV4)+L4+W4+AJ4-AX4-AY4</f>
        <v>98</v>
      </c>
      <c r="AX4" s="4">
        <f>LARGE(AO4:AV4,1)</f>
        <v>1</v>
      </c>
      <c r="AY4" s="4">
        <f>SMALL(AO4:AV4,1)</f>
        <v>0</v>
      </c>
      <c r="AZ4" s="18">
        <f>_xlfn.RANK.EQ(AW4,$AW$3:$AW$35,0)</f>
        <v>2</v>
      </c>
      <c r="BA4">
        <v>30</v>
      </c>
      <c r="BB4">
        <v>32</v>
      </c>
    </row>
    <row r="5" spans="1:54" ht="25.5" customHeight="1" x14ac:dyDescent="0.35">
      <c r="A5" s="24" t="s">
        <v>53</v>
      </c>
      <c r="B5" s="1" t="s">
        <v>10</v>
      </c>
      <c r="C5" s="1">
        <v>23</v>
      </c>
      <c r="D5" s="8">
        <v>5</v>
      </c>
      <c r="E5" s="1">
        <v>5</v>
      </c>
      <c r="F5" s="1">
        <v>5</v>
      </c>
      <c r="G5" s="1">
        <v>6</v>
      </c>
      <c r="H5" s="1">
        <v>6</v>
      </c>
      <c r="I5" s="1">
        <v>5</v>
      </c>
      <c r="J5" s="1">
        <v>6</v>
      </c>
      <c r="K5" s="1">
        <v>6</v>
      </c>
      <c r="L5" s="12">
        <f>SUM(D5:K5)-M5-N5</f>
        <v>33</v>
      </c>
      <c r="M5" s="4">
        <f>LARGE(D5:K5,1)</f>
        <v>6</v>
      </c>
      <c r="N5" s="22">
        <f>SMALL(D5:K5,1)</f>
        <v>5</v>
      </c>
      <c r="O5" s="6">
        <v>6</v>
      </c>
      <c r="P5" s="6">
        <v>5</v>
      </c>
      <c r="Q5" s="1">
        <v>6</v>
      </c>
      <c r="R5" s="1">
        <v>6</v>
      </c>
      <c r="S5" s="1">
        <v>4</v>
      </c>
      <c r="T5" s="1">
        <v>5</v>
      </c>
      <c r="U5" s="1">
        <v>5</v>
      </c>
      <c r="V5" s="6">
        <v>5</v>
      </c>
      <c r="W5" s="12">
        <f>SUM(O5:V5)-X5-Y5</f>
        <v>32</v>
      </c>
      <c r="X5" s="4">
        <f>LARGE(O5:V5,1)</f>
        <v>6</v>
      </c>
      <c r="Y5" s="13">
        <f>SMALL(O5:V5,1)</f>
        <v>4</v>
      </c>
      <c r="Z5" s="23">
        <f>W5+L5</f>
        <v>65</v>
      </c>
      <c r="AA5" s="16">
        <f>_xlfn.RANK.EQ(Z5,$Z$3:$Z$35,0)</f>
        <v>1</v>
      </c>
      <c r="AB5" s="8">
        <v>6</v>
      </c>
      <c r="AC5" s="1">
        <v>5</v>
      </c>
      <c r="AD5" s="6">
        <v>6</v>
      </c>
      <c r="AE5" s="1">
        <v>5</v>
      </c>
      <c r="AF5" s="1">
        <v>6</v>
      </c>
      <c r="AG5" s="1">
        <v>5</v>
      </c>
      <c r="AH5" s="1">
        <v>5</v>
      </c>
      <c r="AI5" s="1">
        <v>5</v>
      </c>
      <c r="AJ5" s="12">
        <f>SUM(AB5:AI5)-AK5-AL5</f>
        <v>32</v>
      </c>
      <c r="AK5" s="4">
        <f>LARGE(AB5:AI5,1)</f>
        <v>6</v>
      </c>
      <c r="AL5" s="13">
        <f>SMALL(AB5:AI5,1)</f>
        <v>5</v>
      </c>
      <c r="AM5" s="14">
        <f>AJ5+W5+L5</f>
        <v>97</v>
      </c>
      <c r="AN5" s="16">
        <f>_xlfn.RANK.EQ(AM5,$AM$3:$AM$35,0)</f>
        <v>2</v>
      </c>
      <c r="AO5" s="6">
        <v>0</v>
      </c>
      <c r="AP5" s="1">
        <v>0</v>
      </c>
      <c r="AQ5" s="1">
        <v>0</v>
      </c>
      <c r="AR5" s="1">
        <v>0</v>
      </c>
      <c r="AS5" s="1">
        <v>0</v>
      </c>
      <c r="AT5" s="1">
        <v>0</v>
      </c>
      <c r="AU5" s="1">
        <v>0</v>
      </c>
      <c r="AV5" s="1">
        <v>0</v>
      </c>
      <c r="AW5" s="12">
        <f>SUM(AO5:AV5)+L5+W5+AJ5-AX5-AY5</f>
        <v>97</v>
      </c>
      <c r="AX5" s="4">
        <f>LARGE(AO5:AV5,1)</f>
        <v>0</v>
      </c>
      <c r="AY5" s="4">
        <f>SMALL(AO5:AV5,1)</f>
        <v>0</v>
      </c>
      <c r="AZ5" s="18">
        <f>_xlfn.RANK.EQ(AW5,$AW$3:$AW$35,0)</f>
        <v>3</v>
      </c>
      <c r="BA5">
        <v>30</v>
      </c>
      <c r="BB5">
        <v>26</v>
      </c>
    </row>
    <row r="6" spans="1:54" ht="25.5" customHeight="1" x14ac:dyDescent="0.35">
      <c r="A6" s="24" t="s">
        <v>46</v>
      </c>
      <c r="B6" s="1" t="s">
        <v>6</v>
      </c>
      <c r="C6" s="1">
        <v>11</v>
      </c>
      <c r="D6" s="8">
        <v>5</v>
      </c>
      <c r="E6" s="1">
        <v>5</v>
      </c>
      <c r="F6" s="1">
        <v>6</v>
      </c>
      <c r="G6" s="1">
        <v>6</v>
      </c>
      <c r="H6" s="1">
        <v>6</v>
      </c>
      <c r="I6" s="1">
        <v>4</v>
      </c>
      <c r="J6" s="1">
        <v>6</v>
      </c>
      <c r="K6" s="1">
        <v>5</v>
      </c>
      <c r="L6" s="12">
        <f>SUM(D6:K6)-M6-N6</f>
        <v>33</v>
      </c>
      <c r="M6" s="4">
        <f>LARGE(D6:K6,1)</f>
        <v>6</v>
      </c>
      <c r="N6" s="22">
        <f>SMALL(D6:K6,1)</f>
        <v>4</v>
      </c>
      <c r="O6" s="6">
        <v>6</v>
      </c>
      <c r="P6" s="6">
        <v>5</v>
      </c>
      <c r="Q6" s="1">
        <v>6</v>
      </c>
      <c r="R6" s="1">
        <v>5</v>
      </c>
      <c r="S6" s="1">
        <v>5</v>
      </c>
      <c r="T6" s="1">
        <v>4</v>
      </c>
      <c r="U6" s="1">
        <v>5</v>
      </c>
      <c r="V6" s="6">
        <v>3</v>
      </c>
      <c r="W6" s="12">
        <f>SUM(O6:V6)-X6-Y6</f>
        <v>30</v>
      </c>
      <c r="X6" s="4">
        <f>LARGE(O6:V6,1)</f>
        <v>6</v>
      </c>
      <c r="Y6" s="13">
        <f>SMALL(O6:V6,1)</f>
        <v>3</v>
      </c>
      <c r="Z6" s="23">
        <f>W6+L6</f>
        <v>63</v>
      </c>
      <c r="AA6" s="16">
        <f>_xlfn.RANK.EQ(Z6,$Z$3:$Z$35,0)</f>
        <v>5</v>
      </c>
      <c r="AB6" s="8">
        <v>6</v>
      </c>
      <c r="AC6" s="1">
        <v>5</v>
      </c>
      <c r="AD6" s="6">
        <v>6</v>
      </c>
      <c r="AE6" s="1">
        <v>6</v>
      </c>
      <c r="AF6" s="1">
        <v>5</v>
      </c>
      <c r="AG6" s="1">
        <v>4</v>
      </c>
      <c r="AH6" s="1">
        <v>4</v>
      </c>
      <c r="AI6" s="1">
        <v>4</v>
      </c>
      <c r="AJ6" s="12">
        <f>SUM(AB6:AI6)-AK6-AL6</f>
        <v>30</v>
      </c>
      <c r="AK6" s="4">
        <f>LARGE(AB6:AI6,1)</f>
        <v>6</v>
      </c>
      <c r="AL6" s="13">
        <f>SMALL(AB6:AI6,1)</f>
        <v>4</v>
      </c>
      <c r="AM6" s="14">
        <f>AJ6+W6+L6</f>
        <v>93</v>
      </c>
      <c r="AN6" s="16">
        <f>_xlfn.RANK.EQ(AM6,$AM$3:$AM$35,0)</f>
        <v>4</v>
      </c>
      <c r="AO6" s="6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2">
        <f>SUM(AO6:AV6)+L6+W6+AJ6-AX6-AY6</f>
        <v>93</v>
      </c>
      <c r="AX6" s="4">
        <f>LARGE(AO6:AV6,1)</f>
        <v>0</v>
      </c>
      <c r="AY6" s="4">
        <f>SMALL(AO6:AV6,1)</f>
        <v>0</v>
      </c>
      <c r="AZ6" s="18">
        <f>_xlfn.RANK.EQ(AW6,$AW$3:$AW$35,0)</f>
        <v>4</v>
      </c>
    </row>
    <row r="7" spans="1:54" ht="25.5" customHeight="1" x14ac:dyDescent="0.35">
      <c r="A7" s="24" t="s">
        <v>45</v>
      </c>
      <c r="B7" s="1" t="s">
        <v>1</v>
      </c>
      <c r="C7" s="1">
        <v>33</v>
      </c>
      <c r="D7" s="8">
        <v>6</v>
      </c>
      <c r="E7" s="1">
        <v>6</v>
      </c>
      <c r="F7" s="1">
        <v>6</v>
      </c>
      <c r="G7" s="1">
        <v>5</v>
      </c>
      <c r="H7" s="1">
        <v>5</v>
      </c>
      <c r="I7" s="1">
        <v>4</v>
      </c>
      <c r="J7" s="1">
        <v>5</v>
      </c>
      <c r="K7" s="1">
        <v>4</v>
      </c>
      <c r="L7" s="12">
        <f>SUM(D7:K7)-M7-N7</f>
        <v>31</v>
      </c>
      <c r="M7" s="4">
        <f>LARGE(D7:K7,1)</f>
        <v>6</v>
      </c>
      <c r="N7" s="22">
        <f>SMALL(D7:K7,1)</f>
        <v>4</v>
      </c>
      <c r="O7" s="6">
        <v>5</v>
      </c>
      <c r="P7" s="6">
        <v>3</v>
      </c>
      <c r="Q7" s="1">
        <v>4</v>
      </c>
      <c r="R7" s="1">
        <v>5</v>
      </c>
      <c r="S7" s="1">
        <v>4</v>
      </c>
      <c r="T7" s="1">
        <v>5</v>
      </c>
      <c r="U7" s="1">
        <v>4</v>
      </c>
      <c r="V7" s="6">
        <v>5</v>
      </c>
      <c r="W7" s="12">
        <f>SUM(O7:V7)-X7-Y7</f>
        <v>27</v>
      </c>
      <c r="X7" s="4">
        <f>LARGE(O7:V7,1)</f>
        <v>5</v>
      </c>
      <c r="Y7" s="13">
        <f>SMALL(O7:V7,1)</f>
        <v>3</v>
      </c>
      <c r="Z7" s="23">
        <f>W7+L7</f>
        <v>58</v>
      </c>
      <c r="AA7" s="16">
        <f>_xlfn.RANK.EQ(Z7,$Z$3:$Z$35,0)</f>
        <v>10</v>
      </c>
      <c r="AB7" s="8">
        <v>6</v>
      </c>
      <c r="AC7" s="1">
        <v>6</v>
      </c>
      <c r="AD7" s="6">
        <v>6</v>
      </c>
      <c r="AE7" s="1">
        <v>4</v>
      </c>
      <c r="AF7" s="1">
        <v>6</v>
      </c>
      <c r="AG7" s="1">
        <v>5</v>
      </c>
      <c r="AH7" s="1">
        <v>5</v>
      </c>
      <c r="AI7" s="1">
        <v>6</v>
      </c>
      <c r="AJ7" s="12">
        <f>SUM(AB7:AI7)-AK7-AL7</f>
        <v>34</v>
      </c>
      <c r="AK7" s="4">
        <f>LARGE(AB7:AI7,1)</f>
        <v>6</v>
      </c>
      <c r="AL7" s="13">
        <f>SMALL(AB7:AI7,1)</f>
        <v>4</v>
      </c>
      <c r="AM7" s="14">
        <f>AJ7+W7+L7</f>
        <v>92</v>
      </c>
      <c r="AN7" s="16">
        <f>_xlfn.RANK.EQ(AM7,$AM$3:$AM$35,0)</f>
        <v>5</v>
      </c>
      <c r="AO7" s="6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2">
        <f>SUM(AO7:AV7)+L7+W7+AJ7-AX7-AY7</f>
        <v>92</v>
      </c>
      <c r="AX7" s="4">
        <f>LARGE(AO7:AV7,1)</f>
        <v>0</v>
      </c>
      <c r="AY7" s="4">
        <f>SMALL(AO7:AV7,1)</f>
        <v>0</v>
      </c>
      <c r="AZ7" s="18">
        <f>_xlfn.RANK.EQ(AW7,$AW$3:$AW$35,0)</f>
        <v>5</v>
      </c>
    </row>
    <row r="8" spans="1:54" ht="25.5" customHeight="1" x14ac:dyDescent="0.35">
      <c r="A8" s="24" t="s">
        <v>50</v>
      </c>
      <c r="B8" s="1" t="s">
        <v>4</v>
      </c>
      <c r="C8" s="1">
        <v>20</v>
      </c>
      <c r="D8" s="8">
        <v>6</v>
      </c>
      <c r="E8" s="1">
        <v>5</v>
      </c>
      <c r="F8" s="1">
        <v>6</v>
      </c>
      <c r="G8" s="1">
        <v>6</v>
      </c>
      <c r="H8" s="1">
        <v>4</v>
      </c>
      <c r="I8" s="1">
        <v>3</v>
      </c>
      <c r="J8" s="1">
        <v>4</v>
      </c>
      <c r="K8" s="1">
        <v>4</v>
      </c>
      <c r="L8" s="12">
        <f>SUM(D8:K8)-M8-N8</f>
        <v>29</v>
      </c>
      <c r="M8" s="4">
        <f>LARGE(D8:K8,1)</f>
        <v>6</v>
      </c>
      <c r="N8" s="22">
        <f>SMALL(D8:K8,1)</f>
        <v>3</v>
      </c>
      <c r="O8" s="6">
        <v>6</v>
      </c>
      <c r="P8" s="6">
        <v>5</v>
      </c>
      <c r="Q8" s="1">
        <v>6</v>
      </c>
      <c r="R8" s="1">
        <v>6</v>
      </c>
      <c r="S8" s="1">
        <v>5</v>
      </c>
      <c r="T8" s="1">
        <v>4</v>
      </c>
      <c r="U8" s="1">
        <v>5</v>
      </c>
      <c r="V8" s="6">
        <v>5</v>
      </c>
      <c r="W8" s="12">
        <f>SUM(O8:V8)-X8-Y8</f>
        <v>32</v>
      </c>
      <c r="X8" s="4">
        <f>LARGE(O8:V8,1)</f>
        <v>6</v>
      </c>
      <c r="Y8" s="13">
        <f>SMALL(O8:V8,1)</f>
        <v>4</v>
      </c>
      <c r="Z8" s="23">
        <f>W8+L8</f>
        <v>61</v>
      </c>
      <c r="AA8" s="16">
        <f>_xlfn.RANK.EQ(Z8,$Z$3:$Z$35,0)</f>
        <v>7</v>
      </c>
      <c r="AB8" s="8">
        <v>6</v>
      </c>
      <c r="AC8" s="1">
        <v>5</v>
      </c>
      <c r="AD8" s="6">
        <v>6</v>
      </c>
      <c r="AE8" s="1">
        <v>5</v>
      </c>
      <c r="AF8" s="1">
        <v>4</v>
      </c>
      <c r="AG8" s="1">
        <v>4</v>
      </c>
      <c r="AH8" s="1">
        <v>5</v>
      </c>
      <c r="AI8" s="1">
        <v>5</v>
      </c>
      <c r="AJ8" s="12">
        <f>SUM(AB8:AI8)-AK8-AL8</f>
        <v>30</v>
      </c>
      <c r="AK8" s="4">
        <f>LARGE(AB8:AI8,1)</f>
        <v>6</v>
      </c>
      <c r="AL8" s="13">
        <f>SMALL(AB8:AI8,1)</f>
        <v>4</v>
      </c>
      <c r="AM8" s="14">
        <f>AJ8+W8+L8</f>
        <v>91</v>
      </c>
      <c r="AN8" s="16">
        <f>_xlfn.RANK.EQ(AM8,$AM$3:$AM$35,0)</f>
        <v>6</v>
      </c>
      <c r="AO8" s="6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2">
        <f>SUM(AO8:AV8)+L8+W8+AJ8-AX8-AY8</f>
        <v>91</v>
      </c>
      <c r="AX8" s="4">
        <f>LARGE(AO8:AV8,1)</f>
        <v>0</v>
      </c>
      <c r="AY8" s="4">
        <f>SMALL(AO8:AV8,1)</f>
        <v>0</v>
      </c>
      <c r="AZ8" s="18">
        <f>_xlfn.RANK.EQ(AW8,$AW$3:$AW$35,0)</f>
        <v>6</v>
      </c>
    </row>
    <row r="9" spans="1:54" ht="25.5" customHeight="1" x14ac:dyDescent="0.3">
      <c r="A9" s="25" t="s">
        <v>42</v>
      </c>
      <c r="B9" s="1" t="s">
        <v>5</v>
      </c>
      <c r="C9" s="1">
        <v>22</v>
      </c>
      <c r="D9" s="8">
        <v>6</v>
      </c>
      <c r="E9" s="1">
        <v>5</v>
      </c>
      <c r="F9" s="1">
        <v>6</v>
      </c>
      <c r="G9" s="1">
        <v>5</v>
      </c>
      <c r="H9" s="1">
        <v>6</v>
      </c>
      <c r="I9" s="1">
        <v>4</v>
      </c>
      <c r="J9" s="1">
        <v>6</v>
      </c>
      <c r="K9" s="1">
        <v>5</v>
      </c>
      <c r="L9" s="12">
        <f>SUM(D9:K9)-M9-N9</f>
        <v>33</v>
      </c>
      <c r="M9" s="4">
        <f>LARGE(D9:K9,1)</f>
        <v>6</v>
      </c>
      <c r="N9" s="22">
        <f>SMALL(D9:K9,1)</f>
        <v>4</v>
      </c>
      <c r="O9" s="6">
        <v>6</v>
      </c>
      <c r="P9" s="6">
        <v>4</v>
      </c>
      <c r="Q9" s="1">
        <v>5</v>
      </c>
      <c r="R9" s="1">
        <v>5</v>
      </c>
      <c r="S9" s="1">
        <v>4</v>
      </c>
      <c r="T9" s="1">
        <v>6</v>
      </c>
      <c r="U9" s="1">
        <v>5</v>
      </c>
      <c r="V9" s="6">
        <v>6</v>
      </c>
      <c r="W9" s="12">
        <f>SUM(O9:V9)-X9-Y9</f>
        <v>31</v>
      </c>
      <c r="X9" s="4">
        <f>LARGE(O9:V9,1)</f>
        <v>6</v>
      </c>
      <c r="Y9" s="13">
        <f>SMALL(O9:V9,1)</f>
        <v>4</v>
      </c>
      <c r="Z9" s="23">
        <f>W9+L9</f>
        <v>64</v>
      </c>
      <c r="AA9" s="16">
        <f>_xlfn.RANK.EQ(Z9,$Z$3:$Z$35,0)</f>
        <v>3</v>
      </c>
      <c r="AB9" s="8">
        <v>5</v>
      </c>
      <c r="AC9" s="1">
        <v>4</v>
      </c>
      <c r="AD9" s="6">
        <v>4</v>
      </c>
      <c r="AE9" s="1">
        <v>4</v>
      </c>
      <c r="AF9" s="1">
        <v>4</v>
      </c>
      <c r="AG9" s="1">
        <v>5</v>
      </c>
      <c r="AH9" s="1">
        <v>5</v>
      </c>
      <c r="AI9" s="1">
        <v>5</v>
      </c>
      <c r="AJ9" s="12">
        <f>SUM(AB9:AI9)-AK9-AL9</f>
        <v>27</v>
      </c>
      <c r="AK9" s="4">
        <f>LARGE(AB9:AI9,1)</f>
        <v>5</v>
      </c>
      <c r="AL9" s="13">
        <f>SMALL(AB9:AI9,1)</f>
        <v>4</v>
      </c>
      <c r="AM9" s="14">
        <f>AJ9+W9+L9</f>
        <v>91</v>
      </c>
      <c r="AN9" s="16">
        <f>_xlfn.RANK.EQ(AM9,$AM$3:$AM$35,0)</f>
        <v>6</v>
      </c>
      <c r="AO9" s="6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2">
        <f>SUM(AO9:AV9)+L9+W9+AJ9-AX9-AY9</f>
        <v>91</v>
      </c>
      <c r="AX9" s="4">
        <f>LARGE(AO9:AV9,1)</f>
        <v>0</v>
      </c>
      <c r="AY9" s="4">
        <f>SMALL(AO9:AV9,1)</f>
        <v>0</v>
      </c>
      <c r="AZ9" s="18">
        <f>_xlfn.RANK.EQ(AW9,$AW$3:$AW$35,0)</f>
        <v>6</v>
      </c>
    </row>
    <row r="10" spans="1:54" ht="25.5" customHeight="1" x14ac:dyDescent="0.35">
      <c r="A10" s="24" t="s">
        <v>60</v>
      </c>
      <c r="B10" s="1" t="s">
        <v>7</v>
      </c>
      <c r="C10" s="1">
        <v>2</v>
      </c>
      <c r="D10" s="8">
        <v>6</v>
      </c>
      <c r="E10" s="1">
        <v>5</v>
      </c>
      <c r="F10" s="1">
        <v>6</v>
      </c>
      <c r="G10" s="1">
        <v>6</v>
      </c>
      <c r="H10" s="1">
        <v>5</v>
      </c>
      <c r="I10" s="1">
        <v>3</v>
      </c>
      <c r="J10" s="1">
        <v>3</v>
      </c>
      <c r="K10" s="1">
        <v>5</v>
      </c>
      <c r="L10" s="12">
        <f>SUM(D10:K10)-M10-N10</f>
        <v>30</v>
      </c>
      <c r="M10" s="4">
        <f>LARGE(D10:K10,1)</f>
        <v>6</v>
      </c>
      <c r="N10" s="22">
        <f>SMALL(D10:K10,1)</f>
        <v>3</v>
      </c>
      <c r="O10" s="6">
        <v>6</v>
      </c>
      <c r="P10" s="6">
        <v>6</v>
      </c>
      <c r="Q10" s="1">
        <v>6</v>
      </c>
      <c r="R10" s="1">
        <v>5</v>
      </c>
      <c r="S10" s="1">
        <v>3</v>
      </c>
      <c r="T10" s="1">
        <v>3</v>
      </c>
      <c r="U10" s="1">
        <v>4</v>
      </c>
      <c r="V10" s="6">
        <v>6</v>
      </c>
      <c r="W10" s="12">
        <f>SUM(O10:V10)-X10-Y10</f>
        <v>30</v>
      </c>
      <c r="X10" s="4">
        <f>LARGE(O10:V10,1)</f>
        <v>6</v>
      </c>
      <c r="Y10" s="13">
        <f>SMALL(O10:V10,1)</f>
        <v>3</v>
      </c>
      <c r="Z10" s="23">
        <f>W10+L10</f>
        <v>60</v>
      </c>
      <c r="AA10" s="16">
        <f>_xlfn.RANK.EQ(Z10,$Z$3:$Z$35,0)</f>
        <v>8</v>
      </c>
      <c r="AB10" s="8">
        <v>5</v>
      </c>
      <c r="AC10" s="1">
        <v>5</v>
      </c>
      <c r="AD10" s="6">
        <v>5</v>
      </c>
      <c r="AE10" s="1">
        <v>4</v>
      </c>
      <c r="AF10" s="1">
        <v>6</v>
      </c>
      <c r="AG10" s="1">
        <v>3</v>
      </c>
      <c r="AH10" s="1">
        <v>5</v>
      </c>
      <c r="AI10" s="1">
        <v>5</v>
      </c>
      <c r="AJ10" s="12">
        <f>SUM(AB10:AI10)-AK10-AL10</f>
        <v>29</v>
      </c>
      <c r="AK10" s="4">
        <f>LARGE(AB10:AI10,1)</f>
        <v>6</v>
      </c>
      <c r="AL10" s="13">
        <f>SMALL(AB10:AI10,1)</f>
        <v>3</v>
      </c>
      <c r="AM10" s="14">
        <f>AJ10+W10+L10</f>
        <v>89</v>
      </c>
      <c r="AN10" s="16">
        <f>_xlfn.RANK.EQ(AM10,$AM$3:$AM$35,0)</f>
        <v>8</v>
      </c>
      <c r="AO10" s="6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2">
        <f>SUM(AO10:AV10)+L10+W10+AJ10-AX10-AY10</f>
        <v>89</v>
      </c>
      <c r="AX10" s="4">
        <f>LARGE(AO10:AV10,1)</f>
        <v>0</v>
      </c>
      <c r="AY10" s="4">
        <f>SMALL(AO10:AV10,1)</f>
        <v>0</v>
      </c>
      <c r="AZ10" s="18">
        <f>_xlfn.RANK.EQ(AW10,$AW$3:$AW$35,0)</f>
        <v>8</v>
      </c>
    </row>
    <row r="11" spans="1:54" ht="28.5" customHeight="1" x14ac:dyDescent="0.35">
      <c r="A11" s="24" t="s">
        <v>51</v>
      </c>
      <c r="B11" s="1" t="s">
        <v>4</v>
      </c>
      <c r="C11" s="1">
        <v>14</v>
      </c>
      <c r="D11" s="8">
        <v>6</v>
      </c>
      <c r="E11" s="1">
        <v>6</v>
      </c>
      <c r="F11" s="1">
        <v>6</v>
      </c>
      <c r="G11" s="1">
        <v>6</v>
      </c>
      <c r="H11" s="1">
        <v>6</v>
      </c>
      <c r="I11" s="1">
        <v>4</v>
      </c>
      <c r="J11" s="1">
        <v>5</v>
      </c>
      <c r="K11" s="1">
        <v>4</v>
      </c>
      <c r="L11" s="12">
        <f>SUM(D11:K11)-M11-N11</f>
        <v>33</v>
      </c>
      <c r="M11" s="4">
        <f>LARGE(D11:K11,1)</f>
        <v>6</v>
      </c>
      <c r="N11" s="22">
        <f>SMALL(D11:K11,1)</f>
        <v>4</v>
      </c>
      <c r="O11" s="6">
        <v>6</v>
      </c>
      <c r="P11" s="6">
        <v>6</v>
      </c>
      <c r="Q11" s="1">
        <v>6</v>
      </c>
      <c r="R11" s="1">
        <v>5</v>
      </c>
      <c r="S11" s="1">
        <v>4</v>
      </c>
      <c r="T11" s="1">
        <v>3</v>
      </c>
      <c r="U11" s="1">
        <v>5</v>
      </c>
      <c r="V11" s="6">
        <v>3</v>
      </c>
      <c r="W11" s="12">
        <f>SUM(O11:V11)-X11-Y11</f>
        <v>29</v>
      </c>
      <c r="X11" s="4">
        <f>LARGE(O11:V11,1)</f>
        <v>6</v>
      </c>
      <c r="Y11" s="13">
        <f>SMALL(O11:V11,1)</f>
        <v>3</v>
      </c>
      <c r="Z11" s="23">
        <f>W11+L11</f>
        <v>62</v>
      </c>
      <c r="AA11" s="16">
        <f>_xlfn.RANK.EQ(Z11,$Z$3:$Z$35,0)</f>
        <v>6</v>
      </c>
      <c r="AB11" s="8">
        <v>5</v>
      </c>
      <c r="AC11" s="1">
        <v>5</v>
      </c>
      <c r="AD11" s="6">
        <v>5</v>
      </c>
      <c r="AE11" s="1">
        <v>4</v>
      </c>
      <c r="AF11" s="1">
        <v>6</v>
      </c>
      <c r="AG11" s="1">
        <v>3</v>
      </c>
      <c r="AH11" s="1">
        <v>5</v>
      </c>
      <c r="AI11" s="1">
        <v>3</v>
      </c>
      <c r="AJ11" s="12">
        <f>SUM(AB11:AI11)-AK11-AL11</f>
        <v>27</v>
      </c>
      <c r="AK11" s="4">
        <f>LARGE(AB11:AI11,1)</f>
        <v>6</v>
      </c>
      <c r="AL11" s="13">
        <f>SMALL(AB11:AI11,1)</f>
        <v>3</v>
      </c>
      <c r="AM11" s="14">
        <f>AJ11+W11+L11</f>
        <v>89</v>
      </c>
      <c r="AN11" s="16">
        <f>_xlfn.RANK.EQ(AM11,$AM$3:$AM$35,0)</f>
        <v>8</v>
      </c>
      <c r="AO11" s="6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2">
        <f>SUM(AO11:AV11)+L11+W11+AJ11-AX11-AY11</f>
        <v>89</v>
      </c>
      <c r="AX11" s="4">
        <f>LARGE(AO11:AV11,1)</f>
        <v>0</v>
      </c>
      <c r="AY11" s="4">
        <f>SMALL(AO11:AV11,1)</f>
        <v>0</v>
      </c>
      <c r="AZ11" s="18">
        <f>_xlfn.RANK.EQ(AW11,$AW$3:$AW$35,0)</f>
        <v>8</v>
      </c>
    </row>
    <row r="12" spans="1:54" ht="21.75" customHeight="1" x14ac:dyDescent="0.35">
      <c r="A12" s="24" t="s">
        <v>37</v>
      </c>
      <c r="B12" s="1" t="s">
        <v>2</v>
      </c>
      <c r="C12" s="1">
        <v>25</v>
      </c>
      <c r="D12" s="8">
        <v>6</v>
      </c>
      <c r="E12" s="1">
        <v>5</v>
      </c>
      <c r="F12" s="1">
        <v>5</v>
      </c>
      <c r="G12" s="1">
        <v>5</v>
      </c>
      <c r="H12" s="1">
        <v>4</v>
      </c>
      <c r="I12" s="1">
        <v>3</v>
      </c>
      <c r="J12" s="1">
        <v>4</v>
      </c>
      <c r="K12" s="1">
        <v>6</v>
      </c>
      <c r="L12" s="12">
        <f>SUM(D12:K12)-M12-N12</f>
        <v>29</v>
      </c>
      <c r="M12" s="4">
        <f>LARGE(D12:K12,1)</f>
        <v>6</v>
      </c>
      <c r="N12" s="22">
        <f>SMALL(D12:K12,1)</f>
        <v>3</v>
      </c>
      <c r="O12" s="6">
        <v>5</v>
      </c>
      <c r="P12" s="6">
        <v>3</v>
      </c>
      <c r="Q12" s="1">
        <v>5</v>
      </c>
      <c r="R12" s="1">
        <v>4</v>
      </c>
      <c r="S12" s="1">
        <v>6</v>
      </c>
      <c r="T12" s="1">
        <v>4</v>
      </c>
      <c r="U12" s="1">
        <v>5</v>
      </c>
      <c r="V12" s="6">
        <v>6</v>
      </c>
      <c r="W12" s="12">
        <f>SUM(O12:V12)-X12-Y12</f>
        <v>29</v>
      </c>
      <c r="X12" s="4">
        <f>LARGE(O12:V12,1)</f>
        <v>6</v>
      </c>
      <c r="Y12" s="13">
        <f>SMALL(O12:V12,1)</f>
        <v>3</v>
      </c>
      <c r="Z12" s="23">
        <f>W12+L12</f>
        <v>58</v>
      </c>
      <c r="AA12" s="16">
        <f>_xlfn.RANK.EQ(Z12,$Z$3:$Z$35,0)</f>
        <v>10</v>
      </c>
      <c r="AB12" s="8">
        <v>5</v>
      </c>
      <c r="AC12" s="1">
        <v>5</v>
      </c>
      <c r="AD12" s="6">
        <v>6</v>
      </c>
      <c r="AE12" s="1">
        <v>4</v>
      </c>
      <c r="AF12" s="1">
        <v>5</v>
      </c>
      <c r="AG12" s="1">
        <v>4</v>
      </c>
      <c r="AH12" s="1">
        <v>5</v>
      </c>
      <c r="AI12" s="1">
        <v>6</v>
      </c>
      <c r="AJ12" s="12">
        <f>SUM(AB12:AI12)-AK12-AL12</f>
        <v>30</v>
      </c>
      <c r="AK12" s="4">
        <f>LARGE(AB12:AI12,1)</f>
        <v>6</v>
      </c>
      <c r="AL12" s="13">
        <f>SMALL(AB12:AI12,1)</f>
        <v>4</v>
      </c>
      <c r="AM12" s="14">
        <f>AJ12+W12+L12</f>
        <v>88</v>
      </c>
      <c r="AN12" s="16">
        <f>_xlfn.RANK.EQ(AM12,$AM$3:$AM$35,0)</f>
        <v>10</v>
      </c>
      <c r="AO12" s="6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2">
        <f>SUM(AO12:AV12)+L12+W12+AJ12-AX12-AY12</f>
        <v>88</v>
      </c>
      <c r="AX12" s="4">
        <f>LARGE(AO12:AV12,1)</f>
        <v>0</v>
      </c>
      <c r="AY12" s="4">
        <f>SMALL(AO12:AV12,1)</f>
        <v>0</v>
      </c>
      <c r="AZ12" s="18">
        <f>_xlfn.RANK.EQ(AW12,$AW$3:$AW$35,0)</f>
        <v>10</v>
      </c>
    </row>
    <row r="13" spans="1:54" ht="25.5" customHeight="1" x14ac:dyDescent="0.35">
      <c r="A13" s="24" t="s">
        <v>66</v>
      </c>
      <c r="B13" s="1" t="s">
        <v>8</v>
      </c>
      <c r="C13" s="1">
        <v>29</v>
      </c>
      <c r="D13" s="8">
        <v>5</v>
      </c>
      <c r="E13" s="1">
        <v>5</v>
      </c>
      <c r="F13" s="1">
        <v>6</v>
      </c>
      <c r="G13" s="1">
        <v>6</v>
      </c>
      <c r="H13" s="1">
        <v>5</v>
      </c>
      <c r="I13" s="1">
        <v>4</v>
      </c>
      <c r="J13" s="1">
        <v>5</v>
      </c>
      <c r="K13" s="1">
        <v>4</v>
      </c>
      <c r="L13" s="12">
        <f>SUM(D13:K13)-M13-N13</f>
        <v>30</v>
      </c>
      <c r="M13" s="4">
        <f>LARGE(D13:K13,1)</f>
        <v>6</v>
      </c>
      <c r="N13" s="22">
        <f>SMALL(D13:K13,1)</f>
        <v>4</v>
      </c>
      <c r="O13" s="6">
        <v>5</v>
      </c>
      <c r="P13" s="6">
        <v>4</v>
      </c>
      <c r="Q13" s="1">
        <v>4</v>
      </c>
      <c r="R13" s="1">
        <v>4</v>
      </c>
      <c r="S13" s="1">
        <v>5</v>
      </c>
      <c r="T13" s="1">
        <v>4</v>
      </c>
      <c r="U13" s="1">
        <v>5</v>
      </c>
      <c r="V13" s="6">
        <v>4</v>
      </c>
      <c r="W13" s="12">
        <f>SUM(O13:V13)-X13-Y13</f>
        <v>26</v>
      </c>
      <c r="X13" s="4">
        <f>LARGE(O13:V13,1)</f>
        <v>5</v>
      </c>
      <c r="Y13" s="13">
        <f>SMALL(O13:V13,1)</f>
        <v>4</v>
      </c>
      <c r="Z13" s="23">
        <f>W13+L13</f>
        <v>56</v>
      </c>
      <c r="AA13" s="16">
        <f>_xlfn.RANK.EQ(Z13,$Z$3:$Z$35,0)</f>
        <v>13</v>
      </c>
      <c r="AB13" s="8">
        <v>6</v>
      </c>
      <c r="AC13" s="1">
        <v>5</v>
      </c>
      <c r="AD13" s="6">
        <v>6</v>
      </c>
      <c r="AE13" s="1">
        <v>4</v>
      </c>
      <c r="AF13" s="1">
        <v>6</v>
      </c>
      <c r="AG13" s="1">
        <v>5</v>
      </c>
      <c r="AH13" s="1">
        <v>5</v>
      </c>
      <c r="AI13" s="1">
        <v>5</v>
      </c>
      <c r="AJ13" s="12">
        <f>SUM(AB13:AI13)-AK13-AL13</f>
        <v>32</v>
      </c>
      <c r="AK13" s="4">
        <f>LARGE(AB13:AI13,1)</f>
        <v>6</v>
      </c>
      <c r="AL13" s="13">
        <f>SMALL(AB13:AI13,1)</f>
        <v>4</v>
      </c>
      <c r="AM13" s="14">
        <f>AJ13+W13+L13</f>
        <v>88</v>
      </c>
      <c r="AN13" s="16">
        <f>_xlfn.RANK.EQ(AM13,$AM$3:$AM$35,0)</f>
        <v>10</v>
      </c>
      <c r="AO13" s="6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2">
        <f>SUM(AO13:AV13)+L13+W13+AJ13-AX13-AY13</f>
        <v>88</v>
      </c>
      <c r="AX13" s="4">
        <f>LARGE(AO13:AV13,1)</f>
        <v>0</v>
      </c>
      <c r="AY13" s="4">
        <f>SMALL(AO13:AV13,1)</f>
        <v>0</v>
      </c>
      <c r="AZ13" s="18">
        <f>_xlfn.RANK.EQ(AW13,$AW$3:$AW$35,0)</f>
        <v>10</v>
      </c>
    </row>
    <row r="14" spans="1:54" ht="25.5" customHeight="1" x14ac:dyDescent="0.35">
      <c r="A14" s="24" t="s">
        <v>63</v>
      </c>
      <c r="B14" s="1" t="s">
        <v>11</v>
      </c>
      <c r="C14" s="1">
        <v>32</v>
      </c>
      <c r="D14" s="8">
        <v>6</v>
      </c>
      <c r="E14" s="1">
        <v>5</v>
      </c>
      <c r="F14" s="1">
        <v>6</v>
      </c>
      <c r="G14" s="1">
        <v>5</v>
      </c>
      <c r="H14" s="1">
        <v>6</v>
      </c>
      <c r="I14" s="1">
        <v>3</v>
      </c>
      <c r="J14" s="1">
        <v>5</v>
      </c>
      <c r="K14" s="1">
        <v>5</v>
      </c>
      <c r="L14" s="12">
        <f>SUM(D14:K14)-M14-N14</f>
        <v>32</v>
      </c>
      <c r="M14" s="4">
        <f>LARGE(D14:K14,1)</f>
        <v>6</v>
      </c>
      <c r="N14" s="22">
        <f>SMALL(D14:K14,1)</f>
        <v>3</v>
      </c>
      <c r="O14" s="6">
        <v>6</v>
      </c>
      <c r="P14" s="6">
        <v>5</v>
      </c>
      <c r="Q14" s="1">
        <v>5</v>
      </c>
      <c r="R14" s="1">
        <v>6</v>
      </c>
      <c r="S14" s="1">
        <v>3</v>
      </c>
      <c r="T14" s="1">
        <v>4</v>
      </c>
      <c r="U14" s="1">
        <v>3</v>
      </c>
      <c r="V14" s="6">
        <v>5</v>
      </c>
      <c r="W14" s="12">
        <f>SUM(O14:V14)-X14-Y14</f>
        <v>28</v>
      </c>
      <c r="X14" s="4">
        <f>LARGE(O14:V14,1)</f>
        <v>6</v>
      </c>
      <c r="Y14" s="13">
        <f>SMALL(O14:V14,1)</f>
        <v>3</v>
      </c>
      <c r="Z14" s="23">
        <f>W14+L14</f>
        <v>60</v>
      </c>
      <c r="AA14" s="16">
        <f>_xlfn.RANK.EQ(Z14,$Z$3:$Z$35,0)</f>
        <v>8</v>
      </c>
      <c r="AB14" s="8">
        <v>5</v>
      </c>
      <c r="AC14" s="1">
        <v>4</v>
      </c>
      <c r="AD14" s="6">
        <v>4</v>
      </c>
      <c r="AE14" s="1">
        <v>6</v>
      </c>
      <c r="AF14" s="1">
        <v>5</v>
      </c>
      <c r="AG14" s="1">
        <v>4</v>
      </c>
      <c r="AH14" s="1">
        <v>5</v>
      </c>
      <c r="AI14" s="1">
        <v>5</v>
      </c>
      <c r="AJ14" s="12">
        <f>SUM(AB14:AI14)-AK14-AL14</f>
        <v>28</v>
      </c>
      <c r="AK14" s="4">
        <f>LARGE(AB14:AI14,1)</f>
        <v>6</v>
      </c>
      <c r="AL14" s="13">
        <f>SMALL(AB14:AI14,1)</f>
        <v>4</v>
      </c>
      <c r="AM14" s="14">
        <f>AJ14+W14+L14</f>
        <v>88</v>
      </c>
      <c r="AN14" s="16">
        <f>_xlfn.RANK.EQ(AM14,$AM$3:$AM$35,0)</f>
        <v>10</v>
      </c>
      <c r="AO14" s="6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2">
        <f>SUM(AO14:AV14)+L14+W14+AJ14-AX14-AY14</f>
        <v>88</v>
      </c>
      <c r="AX14" s="4">
        <f>LARGE(AO14:AV14,1)</f>
        <v>0</v>
      </c>
      <c r="AY14" s="4">
        <f>SMALL(AO14:AV14,1)</f>
        <v>0</v>
      </c>
      <c r="AZ14" s="18">
        <f>_xlfn.RANK.EQ(AW14,$AW$3:$AW$35,0)</f>
        <v>10</v>
      </c>
    </row>
    <row r="15" spans="1:54" ht="25.5" customHeight="1" x14ac:dyDescent="0.35">
      <c r="A15" s="24" t="s">
        <v>57</v>
      </c>
      <c r="B15" s="1" t="s">
        <v>3</v>
      </c>
      <c r="C15" s="1">
        <v>28</v>
      </c>
      <c r="D15" s="8">
        <v>4</v>
      </c>
      <c r="E15" s="1">
        <v>4</v>
      </c>
      <c r="F15" s="1">
        <v>5</v>
      </c>
      <c r="G15" s="1">
        <v>5</v>
      </c>
      <c r="H15" s="1">
        <v>4</v>
      </c>
      <c r="I15" s="1">
        <v>2</v>
      </c>
      <c r="J15" s="1">
        <v>6</v>
      </c>
      <c r="K15" s="1">
        <v>5</v>
      </c>
      <c r="L15" s="12">
        <f>SUM(D15:K15)-M15-N15</f>
        <v>27</v>
      </c>
      <c r="M15" s="4">
        <f>LARGE(D15:K15,1)</f>
        <v>6</v>
      </c>
      <c r="N15" s="22">
        <f>SMALL(D15:K15,1)</f>
        <v>2</v>
      </c>
      <c r="O15" s="6">
        <v>5</v>
      </c>
      <c r="P15" s="6">
        <v>5</v>
      </c>
      <c r="Q15" s="1">
        <v>4</v>
      </c>
      <c r="R15" s="1">
        <v>5</v>
      </c>
      <c r="S15" s="1">
        <v>5</v>
      </c>
      <c r="T15" s="1">
        <v>4</v>
      </c>
      <c r="U15" s="1">
        <v>5</v>
      </c>
      <c r="V15" s="6">
        <v>5</v>
      </c>
      <c r="W15" s="12">
        <f>SUM(O15:V15)-X15-Y15</f>
        <v>29</v>
      </c>
      <c r="X15" s="4">
        <f>LARGE(O15:V15,1)</f>
        <v>5</v>
      </c>
      <c r="Y15" s="13">
        <f>SMALL(O15:V15,1)</f>
        <v>4</v>
      </c>
      <c r="Z15" s="23">
        <f>W15+L15</f>
        <v>56</v>
      </c>
      <c r="AA15" s="16">
        <f>_xlfn.RANK.EQ(Z15,$Z$3:$Z$35,0)</f>
        <v>13</v>
      </c>
      <c r="AB15" s="8">
        <v>6</v>
      </c>
      <c r="AC15" s="1">
        <v>6</v>
      </c>
      <c r="AD15" s="6">
        <v>6</v>
      </c>
      <c r="AE15" s="1">
        <v>4</v>
      </c>
      <c r="AF15" s="1">
        <v>5</v>
      </c>
      <c r="AG15" s="1">
        <v>4</v>
      </c>
      <c r="AH15" s="1">
        <v>5</v>
      </c>
      <c r="AI15" s="1">
        <v>5</v>
      </c>
      <c r="AJ15" s="12">
        <f>SUM(AB15:AI15)-AK15-AL15</f>
        <v>31</v>
      </c>
      <c r="AK15" s="4">
        <f>LARGE(AB15:AI15,1)</f>
        <v>6</v>
      </c>
      <c r="AL15" s="13">
        <f>SMALL(AB15:AI15,1)</f>
        <v>4</v>
      </c>
      <c r="AM15" s="14">
        <f>AJ15+W15+L15</f>
        <v>87</v>
      </c>
      <c r="AN15" s="16">
        <f>_xlfn.RANK.EQ(AM15,$AM$3:$AM$35,0)</f>
        <v>13</v>
      </c>
      <c r="AO15" s="6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2">
        <f>SUM(AO15:AV15)+L15+W15+AJ15-AX15-AY15</f>
        <v>87</v>
      </c>
      <c r="AX15" s="4">
        <f>LARGE(AO15:AV15,1)</f>
        <v>0</v>
      </c>
      <c r="AY15" s="4">
        <f>SMALL(AO15:AV15,1)</f>
        <v>0</v>
      </c>
      <c r="AZ15" s="18">
        <f>_xlfn.RANK.EQ(AW15,$AW$3:$AW$35,0)</f>
        <v>13</v>
      </c>
    </row>
    <row r="16" spans="1:54" ht="25.5" customHeight="1" x14ac:dyDescent="0.35">
      <c r="A16" s="24" t="s">
        <v>56</v>
      </c>
      <c r="B16" s="1" t="s">
        <v>3</v>
      </c>
      <c r="C16" s="1">
        <v>9</v>
      </c>
      <c r="D16" s="8">
        <v>5</v>
      </c>
      <c r="E16" s="1">
        <v>6</v>
      </c>
      <c r="F16" s="1">
        <v>5</v>
      </c>
      <c r="G16" s="1">
        <v>5</v>
      </c>
      <c r="H16" s="1">
        <v>4</v>
      </c>
      <c r="I16" s="1">
        <v>4</v>
      </c>
      <c r="J16" s="1">
        <v>5</v>
      </c>
      <c r="K16" s="1">
        <v>5</v>
      </c>
      <c r="L16" s="12">
        <f>SUM(D16:K16)-M16-N16</f>
        <v>29</v>
      </c>
      <c r="M16" s="4">
        <f>LARGE(D16:K16,1)</f>
        <v>6</v>
      </c>
      <c r="N16" s="22">
        <f>SMALL(D16:K16,1)</f>
        <v>4</v>
      </c>
      <c r="O16" s="6">
        <v>4</v>
      </c>
      <c r="P16" s="6">
        <v>5</v>
      </c>
      <c r="Q16" s="1">
        <v>4</v>
      </c>
      <c r="R16" s="1">
        <v>5</v>
      </c>
      <c r="S16" s="1">
        <v>5</v>
      </c>
      <c r="T16" s="1">
        <v>4</v>
      </c>
      <c r="U16" s="1">
        <v>5</v>
      </c>
      <c r="V16" s="6">
        <v>5</v>
      </c>
      <c r="W16" s="12">
        <f>SUM(O16:V16)-X16-Y16</f>
        <v>28</v>
      </c>
      <c r="X16" s="4">
        <f>LARGE(O16:V16,1)</f>
        <v>5</v>
      </c>
      <c r="Y16" s="13">
        <f>SMALL(O16:V16,1)</f>
        <v>4</v>
      </c>
      <c r="Z16" s="23">
        <f>W16+L16</f>
        <v>57</v>
      </c>
      <c r="AA16" s="16">
        <f>_xlfn.RANK.EQ(Z16,$Z$3:$Z$35,0)</f>
        <v>12</v>
      </c>
      <c r="AB16" s="8">
        <v>6</v>
      </c>
      <c r="AC16" s="1">
        <v>5</v>
      </c>
      <c r="AD16" s="6">
        <v>6</v>
      </c>
      <c r="AE16" s="1">
        <v>4</v>
      </c>
      <c r="AF16" s="1">
        <v>4</v>
      </c>
      <c r="AG16" s="1">
        <v>4</v>
      </c>
      <c r="AH16" s="1">
        <v>5</v>
      </c>
      <c r="AI16" s="1">
        <v>5</v>
      </c>
      <c r="AJ16" s="12">
        <f>SUM(AB16:AI16)-AK16-AL16</f>
        <v>29</v>
      </c>
      <c r="AK16" s="4">
        <f>LARGE(AB16:AI16,1)</f>
        <v>6</v>
      </c>
      <c r="AL16" s="13">
        <f>SMALL(AB16:AI16,1)</f>
        <v>4</v>
      </c>
      <c r="AM16" s="14">
        <f>AJ16+W16+L16</f>
        <v>86</v>
      </c>
      <c r="AN16" s="16">
        <f>_xlfn.RANK.EQ(AM16,$AM$3:$AM$35,0)</f>
        <v>14</v>
      </c>
      <c r="AO16" s="6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2">
        <f>SUM(AO16:AV16)+L16+W16+AJ16-AX16-AY16</f>
        <v>86</v>
      </c>
      <c r="AX16" s="4">
        <f>LARGE(AO16:AV16,1)</f>
        <v>0</v>
      </c>
      <c r="AY16" s="4">
        <f>SMALL(AO16:AV16,1)</f>
        <v>0</v>
      </c>
      <c r="AZ16" s="18">
        <f>_xlfn.RANK.EQ(AW16,$AW$3:$AW$35,0)</f>
        <v>14</v>
      </c>
    </row>
    <row r="17" spans="1:65" ht="25.5" customHeight="1" x14ac:dyDescent="0.35">
      <c r="A17" s="24" t="s">
        <v>44</v>
      </c>
      <c r="B17" s="1" t="s">
        <v>1</v>
      </c>
      <c r="C17" s="1">
        <v>16</v>
      </c>
      <c r="D17" s="8">
        <v>5</v>
      </c>
      <c r="E17" s="1">
        <v>5</v>
      </c>
      <c r="F17" s="1">
        <v>6</v>
      </c>
      <c r="G17" s="1">
        <v>5</v>
      </c>
      <c r="H17" s="1">
        <v>5</v>
      </c>
      <c r="I17" s="1">
        <v>4</v>
      </c>
      <c r="J17" s="1">
        <v>6</v>
      </c>
      <c r="K17" s="1">
        <v>6</v>
      </c>
      <c r="L17" s="12">
        <f>SUM(D17:K17)-M17-N17</f>
        <v>32</v>
      </c>
      <c r="M17" s="4">
        <f>LARGE(D17:K17,1)</f>
        <v>6</v>
      </c>
      <c r="N17" s="22">
        <f>SMALL(D17:K17,1)</f>
        <v>4</v>
      </c>
      <c r="O17" s="6">
        <v>4</v>
      </c>
      <c r="P17" s="6">
        <v>4</v>
      </c>
      <c r="Q17" s="1">
        <v>3</v>
      </c>
      <c r="R17" s="1">
        <v>4</v>
      </c>
      <c r="S17" s="1">
        <v>3</v>
      </c>
      <c r="T17" s="1">
        <v>3</v>
      </c>
      <c r="U17" s="1">
        <v>5</v>
      </c>
      <c r="V17" s="6">
        <v>5</v>
      </c>
      <c r="W17" s="12">
        <f>SUM(O17:V17)-X17-Y17</f>
        <v>23</v>
      </c>
      <c r="X17" s="4">
        <f>LARGE(O17:V17,1)</f>
        <v>5</v>
      </c>
      <c r="Y17" s="13">
        <f>SMALL(O17:V17,1)</f>
        <v>3</v>
      </c>
      <c r="Z17" s="23">
        <f>W17+L17</f>
        <v>55</v>
      </c>
      <c r="AA17" s="16">
        <f>_xlfn.RANK.EQ(Z17,$Z$3:$Z$35,0)</f>
        <v>15</v>
      </c>
      <c r="AB17" s="8">
        <v>6</v>
      </c>
      <c r="AC17" s="1">
        <v>6</v>
      </c>
      <c r="AD17" s="6">
        <v>6</v>
      </c>
      <c r="AE17" s="1">
        <v>5</v>
      </c>
      <c r="AF17" s="1">
        <v>4</v>
      </c>
      <c r="AG17" s="1">
        <v>4</v>
      </c>
      <c r="AH17" s="1">
        <v>5</v>
      </c>
      <c r="AI17" s="1">
        <v>5</v>
      </c>
      <c r="AJ17" s="12">
        <f>SUM(AB17:AI17)-AK17-AL17</f>
        <v>31</v>
      </c>
      <c r="AK17" s="4">
        <f>LARGE(AB17:AI17,1)</f>
        <v>6</v>
      </c>
      <c r="AL17" s="13">
        <f>SMALL(AB17:AI17,1)</f>
        <v>4</v>
      </c>
      <c r="AM17" s="14">
        <f>AJ17+W17+L17</f>
        <v>86</v>
      </c>
      <c r="AN17" s="16">
        <f>_xlfn.RANK.EQ(AM17,$AM$3:$AM$35,0)</f>
        <v>14</v>
      </c>
      <c r="AO17" s="6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2">
        <f>SUM(AO17:AV17)+L17+W17+AJ17-AX17-AY17</f>
        <v>86</v>
      </c>
      <c r="AX17" s="4">
        <f>LARGE(AO17:AV17,1)</f>
        <v>0</v>
      </c>
      <c r="AY17" s="4">
        <f>SMALL(AO17:AV17,1)</f>
        <v>0</v>
      </c>
      <c r="AZ17" s="18">
        <f>_xlfn.RANK.EQ(AW17,$AW$3:$AW$35,0)</f>
        <v>14</v>
      </c>
    </row>
    <row r="18" spans="1:65" ht="25.5" customHeight="1" x14ac:dyDescent="0.35">
      <c r="A18" s="24" t="s">
        <v>55</v>
      </c>
      <c r="B18" s="1" t="s">
        <v>8</v>
      </c>
      <c r="C18" s="1">
        <v>7</v>
      </c>
      <c r="D18" s="8">
        <v>5</v>
      </c>
      <c r="E18" s="1">
        <v>5</v>
      </c>
      <c r="F18" s="1">
        <v>4</v>
      </c>
      <c r="G18" s="1">
        <v>5</v>
      </c>
      <c r="H18" s="1">
        <v>5</v>
      </c>
      <c r="I18" s="1">
        <v>3</v>
      </c>
      <c r="J18" s="1">
        <v>5</v>
      </c>
      <c r="K18" s="1">
        <v>5</v>
      </c>
      <c r="L18" s="12">
        <f>SUM(D18:K18)-M18-N18</f>
        <v>29</v>
      </c>
      <c r="M18" s="4">
        <f>LARGE(D18:K18,1)</f>
        <v>5</v>
      </c>
      <c r="N18" s="22">
        <f>SMALL(D18:K18,1)</f>
        <v>3</v>
      </c>
      <c r="O18" s="6">
        <v>4</v>
      </c>
      <c r="P18" s="6">
        <v>4</v>
      </c>
      <c r="Q18" s="1">
        <v>4</v>
      </c>
      <c r="R18" s="1">
        <v>5</v>
      </c>
      <c r="S18" s="1">
        <v>5</v>
      </c>
      <c r="T18" s="1">
        <v>3</v>
      </c>
      <c r="U18" s="1">
        <v>4</v>
      </c>
      <c r="V18" s="6">
        <v>5</v>
      </c>
      <c r="W18" s="12">
        <f>SUM(O18:V18)-X18-Y18</f>
        <v>26</v>
      </c>
      <c r="X18" s="4">
        <f>LARGE(O18:V18,1)</f>
        <v>5</v>
      </c>
      <c r="Y18" s="13">
        <f>SMALL(O18:V18,1)</f>
        <v>3</v>
      </c>
      <c r="Z18" s="23">
        <f>W18+L18</f>
        <v>55</v>
      </c>
      <c r="AA18" s="16">
        <f>_xlfn.RANK.EQ(Z18,$Z$3:$Z$35,0)</f>
        <v>15</v>
      </c>
      <c r="AB18" s="8">
        <v>6</v>
      </c>
      <c r="AC18" s="1">
        <v>4</v>
      </c>
      <c r="AD18" s="6">
        <v>6</v>
      </c>
      <c r="AE18" s="1">
        <v>5</v>
      </c>
      <c r="AF18" s="1">
        <v>4</v>
      </c>
      <c r="AG18" s="1">
        <v>4</v>
      </c>
      <c r="AH18" s="1">
        <v>5</v>
      </c>
      <c r="AI18" s="1">
        <v>5</v>
      </c>
      <c r="AJ18" s="12">
        <f>SUM(AB18:AI18)-AK18-AL18</f>
        <v>29</v>
      </c>
      <c r="AK18" s="4">
        <f>LARGE(AB18:AI18,1)</f>
        <v>6</v>
      </c>
      <c r="AL18" s="13">
        <f>SMALL(AB18:AI18,1)</f>
        <v>4</v>
      </c>
      <c r="AM18" s="14">
        <f>AJ18+W18+L18</f>
        <v>84</v>
      </c>
      <c r="AN18" s="16">
        <f>_xlfn.RANK.EQ(AM18,$AM$3:$AM$35,0)</f>
        <v>16</v>
      </c>
      <c r="AO18" s="6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2">
        <f>SUM(AO18:AV18)+L18+W18+AJ18-AX18-AY18</f>
        <v>84</v>
      </c>
      <c r="AX18" s="4">
        <f>LARGE(AO18:AV18,1)</f>
        <v>0</v>
      </c>
      <c r="AY18" s="4">
        <f>SMALL(AO18:AV18,1)</f>
        <v>0</v>
      </c>
      <c r="AZ18" s="18">
        <f>_xlfn.RANK.EQ(AW18,$AW$3:$AW$35,0)</f>
        <v>16</v>
      </c>
      <c r="BM18">
        <v>3</v>
      </c>
    </row>
    <row r="19" spans="1:65" ht="25.5" customHeight="1" x14ac:dyDescent="0.35">
      <c r="A19" s="24" t="s">
        <v>52</v>
      </c>
      <c r="B19" s="1" t="s">
        <v>10</v>
      </c>
      <c r="C19" s="1">
        <v>8</v>
      </c>
      <c r="D19" s="8">
        <v>5</v>
      </c>
      <c r="E19" s="1">
        <v>5</v>
      </c>
      <c r="F19" s="1">
        <v>4</v>
      </c>
      <c r="G19" s="1">
        <v>5</v>
      </c>
      <c r="H19" s="1">
        <v>5</v>
      </c>
      <c r="I19" s="1">
        <v>4</v>
      </c>
      <c r="J19" s="1">
        <v>4</v>
      </c>
      <c r="K19" s="1">
        <v>3</v>
      </c>
      <c r="L19" s="12">
        <f>SUM(D19:K19)-M19-N19</f>
        <v>27</v>
      </c>
      <c r="M19" s="4">
        <f>LARGE(D19:K19,1)</f>
        <v>5</v>
      </c>
      <c r="N19" s="22">
        <f>SMALL(D19:K19,1)</f>
        <v>3</v>
      </c>
      <c r="O19" s="6">
        <v>5</v>
      </c>
      <c r="P19" s="6">
        <v>5</v>
      </c>
      <c r="Q19" s="1">
        <v>4</v>
      </c>
      <c r="R19" s="1">
        <v>5</v>
      </c>
      <c r="S19" s="1">
        <v>5</v>
      </c>
      <c r="T19" s="1">
        <v>3</v>
      </c>
      <c r="U19" s="1">
        <v>4</v>
      </c>
      <c r="V19" s="6">
        <v>5</v>
      </c>
      <c r="W19" s="12">
        <f>SUM(O19:V19)-X19-Y19</f>
        <v>28</v>
      </c>
      <c r="X19" s="4">
        <f>LARGE(O19:V19,1)</f>
        <v>5</v>
      </c>
      <c r="Y19" s="13">
        <f>SMALL(O19:V19,1)</f>
        <v>3</v>
      </c>
      <c r="Z19" s="23">
        <f>W19+L19</f>
        <v>55</v>
      </c>
      <c r="AA19" s="16">
        <f>_xlfn.RANK.EQ(Z19,$Z$3:$Z$35,0)</f>
        <v>15</v>
      </c>
      <c r="AB19" s="8">
        <v>6</v>
      </c>
      <c r="AC19" s="1">
        <v>4</v>
      </c>
      <c r="AD19" s="6">
        <v>5</v>
      </c>
      <c r="AE19" s="1">
        <v>4</v>
      </c>
      <c r="AF19" s="1">
        <v>5</v>
      </c>
      <c r="AG19" s="1">
        <v>4</v>
      </c>
      <c r="AH19" s="1">
        <v>5</v>
      </c>
      <c r="AI19" s="1">
        <v>6</v>
      </c>
      <c r="AJ19" s="12">
        <f>SUM(AB19:AI19)-AK19-AL19</f>
        <v>29</v>
      </c>
      <c r="AK19" s="4">
        <f>LARGE(AB19:AI19,1)</f>
        <v>6</v>
      </c>
      <c r="AL19" s="13">
        <f>SMALL(AB19:AI19,1)</f>
        <v>4</v>
      </c>
      <c r="AM19" s="14">
        <f>AJ19+W19+L19</f>
        <v>84</v>
      </c>
      <c r="AN19" s="16">
        <f>_xlfn.RANK.EQ(AM19,$AM$3:$AM$35,0)</f>
        <v>16</v>
      </c>
      <c r="AO19" s="6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2">
        <f>SUM(AO19:AV19)+L19+W19+AJ19-AX19-AY19</f>
        <v>84</v>
      </c>
      <c r="AX19" s="4">
        <f>LARGE(AO19:AV19,1)</f>
        <v>0</v>
      </c>
      <c r="AY19" s="4">
        <f>SMALL(AO19:AV19,1)</f>
        <v>0</v>
      </c>
      <c r="AZ19" s="18">
        <f>_xlfn.RANK.EQ(AW19,$AW$3:$AW$35,0)</f>
        <v>16</v>
      </c>
    </row>
    <row r="20" spans="1:65" ht="25.5" customHeight="1" x14ac:dyDescent="0.35">
      <c r="A20" s="24" t="s">
        <v>54</v>
      </c>
      <c r="B20" s="1" t="s">
        <v>10</v>
      </c>
      <c r="C20" s="1">
        <v>27</v>
      </c>
      <c r="D20" s="8">
        <v>5</v>
      </c>
      <c r="E20" s="1">
        <v>5</v>
      </c>
      <c r="F20" s="1">
        <v>5</v>
      </c>
      <c r="G20" s="1">
        <v>5</v>
      </c>
      <c r="H20" s="1">
        <v>5</v>
      </c>
      <c r="I20" s="1">
        <v>3</v>
      </c>
      <c r="J20" s="1">
        <v>5</v>
      </c>
      <c r="K20" s="1">
        <v>6</v>
      </c>
      <c r="L20" s="12">
        <f>SUM(D20:K20)-M20-N20</f>
        <v>30</v>
      </c>
      <c r="M20" s="4">
        <f>LARGE(D20:K20,1)</f>
        <v>6</v>
      </c>
      <c r="N20" s="22">
        <f>SMALL(D20:K20,1)</f>
        <v>3</v>
      </c>
      <c r="O20" s="6">
        <v>5</v>
      </c>
      <c r="P20" s="6">
        <v>3</v>
      </c>
      <c r="Q20" s="1">
        <v>5</v>
      </c>
      <c r="R20" s="1">
        <v>4</v>
      </c>
      <c r="S20" s="1">
        <v>4</v>
      </c>
      <c r="T20" s="1">
        <v>4</v>
      </c>
      <c r="U20" s="1">
        <v>4</v>
      </c>
      <c r="V20" s="6">
        <v>4</v>
      </c>
      <c r="W20" s="12">
        <f>SUM(O20:V20)-X20-Y20</f>
        <v>25</v>
      </c>
      <c r="X20" s="4">
        <f>LARGE(O20:V20,1)</f>
        <v>5</v>
      </c>
      <c r="Y20" s="13">
        <f>SMALL(O20:V20,1)</f>
        <v>3</v>
      </c>
      <c r="Z20" s="23">
        <f>W20+L20</f>
        <v>55</v>
      </c>
      <c r="AA20" s="16">
        <f>_xlfn.RANK.EQ(Z20,$Z$3:$Z$35,0)</f>
        <v>15</v>
      </c>
      <c r="AB20" s="8">
        <v>5</v>
      </c>
      <c r="AC20" s="1">
        <v>5</v>
      </c>
      <c r="AD20" s="6">
        <v>5</v>
      </c>
      <c r="AE20" s="1">
        <v>4</v>
      </c>
      <c r="AF20" s="1">
        <v>3</v>
      </c>
      <c r="AG20" s="1">
        <v>3</v>
      </c>
      <c r="AH20" s="1">
        <v>5</v>
      </c>
      <c r="AI20" s="1">
        <v>3</v>
      </c>
      <c r="AJ20" s="12">
        <f>SUM(AB20:AI20)-AK20-AL20</f>
        <v>25</v>
      </c>
      <c r="AK20" s="4">
        <f>LARGE(AB20:AI20,1)</f>
        <v>5</v>
      </c>
      <c r="AL20" s="13">
        <f>SMALL(AB20:AI20,1)</f>
        <v>3</v>
      </c>
      <c r="AM20" s="14">
        <f>AJ20+W20+L20</f>
        <v>80</v>
      </c>
      <c r="AN20" s="16">
        <f>_xlfn.RANK.EQ(AM20,$AM$3:$AM$35,0)</f>
        <v>18</v>
      </c>
      <c r="AO20" s="6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2">
        <f>SUM(AO20:AV20)+L20+W20+AJ20-AX20-AY20</f>
        <v>80</v>
      </c>
      <c r="AX20" s="4">
        <f>LARGE(AO20:AV20,1)</f>
        <v>0</v>
      </c>
      <c r="AY20" s="4">
        <f>SMALL(AO20:AV20,1)</f>
        <v>0</v>
      </c>
      <c r="AZ20" s="18">
        <f>_xlfn.RANK.EQ(AW20,$AW$3:$AW$35,0)</f>
        <v>18</v>
      </c>
    </row>
    <row r="21" spans="1:65" ht="25.5" customHeight="1" x14ac:dyDescent="0.35">
      <c r="A21" s="24" t="s">
        <v>59</v>
      </c>
      <c r="B21" s="1" t="s">
        <v>7</v>
      </c>
      <c r="C21" s="1">
        <v>6</v>
      </c>
      <c r="D21" s="8">
        <v>6</v>
      </c>
      <c r="E21" s="1">
        <v>5</v>
      </c>
      <c r="F21" s="1">
        <v>6</v>
      </c>
      <c r="G21" s="1">
        <v>6</v>
      </c>
      <c r="H21" s="1">
        <v>6</v>
      </c>
      <c r="I21" s="1">
        <v>3</v>
      </c>
      <c r="J21" s="1">
        <v>3</v>
      </c>
      <c r="K21" s="1">
        <v>5</v>
      </c>
      <c r="L21" s="12">
        <f>SUM(D21:K21)-M21-N21</f>
        <v>31</v>
      </c>
      <c r="M21" s="4">
        <f>LARGE(D21:K21,1)</f>
        <v>6</v>
      </c>
      <c r="N21" s="22">
        <f>SMALL(D21:K21,1)</f>
        <v>3</v>
      </c>
      <c r="O21" s="6">
        <v>5</v>
      </c>
      <c r="P21" s="6">
        <v>5</v>
      </c>
      <c r="Q21" s="1">
        <v>4</v>
      </c>
      <c r="R21" s="1">
        <v>5</v>
      </c>
      <c r="S21" s="1">
        <v>4</v>
      </c>
      <c r="T21" s="1">
        <v>3</v>
      </c>
      <c r="U21" s="1">
        <v>3</v>
      </c>
      <c r="V21" s="6">
        <v>3</v>
      </c>
      <c r="W21" s="12">
        <f>SUM(O21:V21)-X21-Y21</f>
        <v>24</v>
      </c>
      <c r="X21" s="4">
        <f>LARGE(O21:V21,1)</f>
        <v>5</v>
      </c>
      <c r="Y21" s="13">
        <f>SMALL(O21:V21,1)</f>
        <v>3</v>
      </c>
      <c r="Z21" s="23">
        <f>W21+L21</f>
        <v>55</v>
      </c>
      <c r="AA21" s="16">
        <f>_xlfn.RANK.EQ(Z21,$Z$3:$Z$35,0)</f>
        <v>15</v>
      </c>
      <c r="AB21" s="8">
        <v>4</v>
      </c>
      <c r="AC21" s="1">
        <v>5</v>
      </c>
      <c r="AD21" s="6">
        <v>4</v>
      </c>
      <c r="AE21" s="1">
        <v>4</v>
      </c>
      <c r="AF21" s="1">
        <v>3</v>
      </c>
      <c r="AG21" s="1">
        <v>4</v>
      </c>
      <c r="AH21" s="1">
        <v>4</v>
      </c>
      <c r="AI21" s="1">
        <v>3</v>
      </c>
      <c r="AJ21" s="12">
        <f>SUM(AB21:AI21)-AK21-AL21</f>
        <v>23</v>
      </c>
      <c r="AK21" s="4">
        <f>LARGE(AB21:AI21,1)</f>
        <v>5</v>
      </c>
      <c r="AL21" s="13">
        <f>SMALL(AB21:AI21,1)</f>
        <v>3</v>
      </c>
      <c r="AM21" s="14">
        <f>AJ21+W21+L21</f>
        <v>78</v>
      </c>
      <c r="AN21" s="16">
        <f>_xlfn.RANK.EQ(AM21,$AM$3:$AM$35,0)</f>
        <v>19</v>
      </c>
      <c r="AO21" s="6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2">
        <f>SUM(AO21:AV21)+L21+W21+AJ21-AX21-AY21</f>
        <v>78</v>
      </c>
      <c r="AX21" s="4">
        <f>LARGE(AO21:AV21,1)</f>
        <v>0</v>
      </c>
      <c r="AY21" s="4">
        <f>SMALL(AO21:AV21,1)</f>
        <v>0</v>
      </c>
      <c r="AZ21" s="18">
        <f>_xlfn.RANK.EQ(AW21,$AW$3:$AW$35,0)</f>
        <v>19</v>
      </c>
    </row>
    <row r="22" spans="1:65" ht="25.5" customHeight="1" x14ac:dyDescent="0.35">
      <c r="A22" s="24" t="s">
        <v>67</v>
      </c>
      <c r="B22" s="1" t="s">
        <v>5</v>
      </c>
      <c r="C22" s="1">
        <v>18</v>
      </c>
      <c r="D22" s="8">
        <v>5</v>
      </c>
      <c r="E22" s="1">
        <v>4</v>
      </c>
      <c r="F22" s="1">
        <v>5</v>
      </c>
      <c r="G22" s="1">
        <v>4</v>
      </c>
      <c r="H22" s="1">
        <v>4</v>
      </c>
      <c r="I22" s="1">
        <v>3</v>
      </c>
      <c r="J22" s="1">
        <v>6</v>
      </c>
      <c r="K22" s="1">
        <v>5</v>
      </c>
      <c r="L22" s="12">
        <f>SUM(D22:K22)-M22-N22</f>
        <v>27</v>
      </c>
      <c r="M22" s="4">
        <f>LARGE(D22:K22,1)</f>
        <v>6</v>
      </c>
      <c r="N22" s="22">
        <f>SMALL(D22:K22,1)</f>
        <v>3</v>
      </c>
      <c r="O22" s="6">
        <v>6</v>
      </c>
      <c r="P22" s="6">
        <v>5</v>
      </c>
      <c r="Q22" s="1">
        <v>6</v>
      </c>
      <c r="R22" s="1">
        <v>5</v>
      </c>
      <c r="S22" s="1">
        <v>4</v>
      </c>
      <c r="T22" s="1">
        <v>3</v>
      </c>
      <c r="U22" s="1">
        <v>4</v>
      </c>
      <c r="V22" s="6">
        <v>4</v>
      </c>
      <c r="W22" s="12">
        <f>SUM(O22:V22)-X22-Y22</f>
        <v>28</v>
      </c>
      <c r="X22" s="4">
        <f>LARGE(O22:V22,1)</f>
        <v>6</v>
      </c>
      <c r="Y22" s="13">
        <f>SMALL(O22:V22,1)</f>
        <v>3</v>
      </c>
      <c r="Z22" s="23">
        <f>W22+L22</f>
        <v>55</v>
      </c>
      <c r="AA22" s="16">
        <f>_xlfn.RANK.EQ(Z22,$Z$3:$Z$35,0)</f>
        <v>15</v>
      </c>
      <c r="AB22" s="8">
        <v>4</v>
      </c>
      <c r="AC22" s="1">
        <v>5</v>
      </c>
      <c r="AD22" s="6">
        <v>4</v>
      </c>
      <c r="AE22" s="1">
        <v>4</v>
      </c>
      <c r="AF22" s="1">
        <v>3</v>
      </c>
      <c r="AG22" s="1">
        <v>3</v>
      </c>
      <c r="AH22" s="1">
        <v>4</v>
      </c>
      <c r="AI22" s="1">
        <v>3</v>
      </c>
      <c r="AJ22" s="12">
        <f>SUM(AB22:AI22)-AK22-AL22</f>
        <v>22</v>
      </c>
      <c r="AK22" s="4">
        <f>LARGE(AB22:AI22,1)</f>
        <v>5</v>
      </c>
      <c r="AL22" s="13">
        <f>SMALL(AB22:AI22,1)</f>
        <v>3</v>
      </c>
      <c r="AM22" s="14">
        <f>AJ22+W22+L22</f>
        <v>77</v>
      </c>
      <c r="AN22" s="16">
        <f>_xlfn.RANK.EQ(AM22,$AM$3:$AM$35,0)</f>
        <v>20</v>
      </c>
      <c r="AO22" s="6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2">
        <f>SUM(AO22:AV22)+L22+W22+AJ22-AX22-AY22</f>
        <v>77</v>
      </c>
      <c r="AX22" s="4">
        <f>LARGE(AO22:AV22,1)</f>
        <v>0</v>
      </c>
      <c r="AY22" s="4">
        <f>SMALL(AO22:AV22,1)</f>
        <v>0</v>
      </c>
      <c r="AZ22" s="18">
        <f>_xlfn.RANK.EQ(AW22,$AW$3:$AW$35,0)</f>
        <v>20</v>
      </c>
    </row>
    <row r="23" spans="1:65" ht="25.5" customHeight="1" x14ac:dyDescent="0.35">
      <c r="A23" s="24" t="s">
        <v>62</v>
      </c>
      <c r="B23" s="1" t="s">
        <v>11</v>
      </c>
      <c r="C23" s="1">
        <v>3</v>
      </c>
      <c r="D23" s="8">
        <v>4</v>
      </c>
      <c r="E23" s="1">
        <v>5</v>
      </c>
      <c r="F23" s="1">
        <v>4</v>
      </c>
      <c r="G23" s="1">
        <v>5</v>
      </c>
      <c r="H23" s="1">
        <v>4</v>
      </c>
      <c r="I23" s="1">
        <v>4</v>
      </c>
      <c r="J23" s="1">
        <v>5</v>
      </c>
      <c r="K23" s="1">
        <v>5</v>
      </c>
      <c r="L23" s="12">
        <f>SUM(D23:K23)-M23-N23</f>
        <v>27</v>
      </c>
      <c r="M23" s="4">
        <f>LARGE(D23:K23,1)</f>
        <v>5</v>
      </c>
      <c r="N23" s="22">
        <f>SMALL(D23:K23,1)</f>
        <v>4</v>
      </c>
      <c r="O23" s="6">
        <v>5</v>
      </c>
      <c r="P23" s="6">
        <v>5</v>
      </c>
      <c r="Q23" s="1">
        <v>4</v>
      </c>
      <c r="R23" s="1">
        <v>5</v>
      </c>
      <c r="S23" s="1">
        <v>4</v>
      </c>
      <c r="T23" s="1">
        <v>4</v>
      </c>
      <c r="U23" s="1">
        <v>6</v>
      </c>
      <c r="V23" s="6">
        <v>4</v>
      </c>
      <c r="W23" s="12">
        <f>SUM(O23:V23)-X23-Y23</f>
        <v>27</v>
      </c>
      <c r="X23" s="4">
        <f>LARGE(O23:V23,1)</f>
        <v>6</v>
      </c>
      <c r="Y23" s="13">
        <f>SMALL(O23:V23,1)</f>
        <v>4</v>
      </c>
      <c r="Z23" s="23">
        <f>W23+L23</f>
        <v>54</v>
      </c>
      <c r="AA23" s="16">
        <f>_xlfn.RANK.EQ(Z23,$Z$3:$Z$35,0)</f>
        <v>21</v>
      </c>
      <c r="AB23" s="8">
        <v>0</v>
      </c>
      <c r="AC23" s="1">
        <v>0</v>
      </c>
      <c r="AD23" s="6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2">
        <f>SUM(AB23:AI23)-AK23-AL23</f>
        <v>0</v>
      </c>
      <c r="AK23" s="4">
        <f>LARGE(AB23:AI23,1)</f>
        <v>0</v>
      </c>
      <c r="AL23" s="13">
        <f>SMALL(AB23:AI23,1)</f>
        <v>0</v>
      </c>
      <c r="AM23" s="14">
        <f>AJ23+W23+L23</f>
        <v>54</v>
      </c>
      <c r="AN23" s="16">
        <f>_xlfn.RANK.EQ(AM23,$AM$3:$AM$35,0)</f>
        <v>21</v>
      </c>
      <c r="AO23" s="6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2">
        <f>SUM(AO23:AV23)+L23+W23+AJ23-AX23-AY23</f>
        <v>54</v>
      </c>
      <c r="AX23" s="4">
        <f>LARGE(AO23:AV23,1)</f>
        <v>0</v>
      </c>
      <c r="AY23" s="4">
        <f>SMALL(AO23:AV23,1)</f>
        <v>0</v>
      </c>
      <c r="AZ23" s="18">
        <f>_xlfn.RANK.EQ(AW23,$AW$3:$AW$35,0)</f>
        <v>21</v>
      </c>
    </row>
    <row r="24" spans="1:65" ht="25.5" customHeight="1" x14ac:dyDescent="0.35">
      <c r="A24" s="24" t="s">
        <v>47</v>
      </c>
      <c r="B24" s="1" t="s">
        <v>6</v>
      </c>
      <c r="C24" s="1">
        <v>15</v>
      </c>
      <c r="D24" s="8">
        <v>5</v>
      </c>
      <c r="E24" s="1">
        <v>3</v>
      </c>
      <c r="F24" s="1">
        <v>5</v>
      </c>
      <c r="G24" s="1">
        <v>5</v>
      </c>
      <c r="H24" s="1">
        <v>6</v>
      </c>
      <c r="I24" s="1">
        <v>3</v>
      </c>
      <c r="J24" s="1">
        <v>5</v>
      </c>
      <c r="K24" s="1">
        <v>4</v>
      </c>
      <c r="L24" s="12">
        <f>SUM(D24:K24)-M24-N24</f>
        <v>27</v>
      </c>
      <c r="M24" s="4">
        <f>LARGE(D24:K24,1)</f>
        <v>6</v>
      </c>
      <c r="N24" s="22">
        <f>SMALL(D24:K24,1)</f>
        <v>3</v>
      </c>
      <c r="O24" s="6">
        <v>5</v>
      </c>
      <c r="P24" s="6">
        <v>3</v>
      </c>
      <c r="Q24" s="1">
        <v>4</v>
      </c>
      <c r="R24" s="1">
        <v>4</v>
      </c>
      <c r="S24" s="1">
        <v>4</v>
      </c>
      <c r="T24" s="1">
        <v>4</v>
      </c>
      <c r="U24" s="1">
        <v>5</v>
      </c>
      <c r="V24" s="6">
        <v>6</v>
      </c>
      <c r="W24" s="12">
        <f>SUM(O24:V24)-X24-Y24</f>
        <v>26</v>
      </c>
      <c r="X24" s="4">
        <f>LARGE(O24:V24,1)</f>
        <v>6</v>
      </c>
      <c r="Y24" s="13">
        <f>SMALL(O24:V24,1)</f>
        <v>3</v>
      </c>
      <c r="Z24" s="23">
        <f>W24+L24</f>
        <v>53</v>
      </c>
      <c r="AA24" s="16">
        <f>_xlfn.RANK.EQ(Z24,$Z$3:$Z$35,0)</f>
        <v>22</v>
      </c>
      <c r="AB24" s="8">
        <v>0</v>
      </c>
      <c r="AC24" s="1">
        <v>0</v>
      </c>
      <c r="AD24" s="6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2">
        <f>SUM(AB24:AI24)-AK24-AL24</f>
        <v>0</v>
      </c>
      <c r="AK24" s="4">
        <f>LARGE(AB24:AI24,1)</f>
        <v>0</v>
      </c>
      <c r="AL24" s="13">
        <f>SMALL(AB24:AI24,1)</f>
        <v>0</v>
      </c>
      <c r="AM24" s="14">
        <f>AJ24+W24+L24</f>
        <v>53</v>
      </c>
      <c r="AN24" s="16">
        <f>_xlfn.RANK.EQ(AM24,$AM$3:$AM$35,0)</f>
        <v>22</v>
      </c>
      <c r="AO24" s="6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2">
        <f>SUM(AO24:AV24)+L24+W24+AJ24-AX24-AY24</f>
        <v>53</v>
      </c>
      <c r="AX24" s="4">
        <f>LARGE(AO24:AV24,1)</f>
        <v>0</v>
      </c>
      <c r="AY24" s="4">
        <f>SMALL(AO24:AV24,1)</f>
        <v>0</v>
      </c>
      <c r="AZ24" s="18">
        <f>_xlfn.RANK.EQ(AW24,$AW$3:$AW$35,0)</f>
        <v>22</v>
      </c>
    </row>
    <row r="25" spans="1:65" ht="25.5" customHeight="1" x14ac:dyDescent="0.35">
      <c r="A25" s="24" t="s">
        <v>64</v>
      </c>
      <c r="B25" s="1" t="s">
        <v>11</v>
      </c>
      <c r="C25" s="1">
        <v>17</v>
      </c>
      <c r="D25" s="8">
        <v>5</v>
      </c>
      <c r="E25" s="1">
        <v>4</v>
      </c>
      <c r="F25" s="1">
        <v>4</v>
      </c>
      <c r="G25" s="1">
        <v>4</v>
      </c>
      <c r="H25" s="1">
        <v>6</v>
      </c>
      <c r="I25" s="1">
        <v>2</v>
      </c>
      <c r="J25" s="1">
        <v>3</v>
      </c>
      <c r="K25" s="1">
        <v>5</v>
      </c>
      <c r="L25" s="12">
        <f>SUM(D25:K25)-M25-N25</f>
        <v>25</v>
      </c>
      <c r="M25" s="4">
        <f>LARGE(D25:K25,1)</f>
        <v>6</v>
      </c>
      <c r="N25" s="22">
        <f>SMALL(D25:K25,1)</f>
        <v>2</v>
      </c>
      <c r="O25" s="6">
        <v>5</v>
      </c>
      <c r="P25" s="6">
        <v>5</v>
      </c>
      <c r="Q25" s="1">
        <v>5</v>
      </c>
      <c r="R25" s="1">
        <v>6</v>
      </c>
      <c r="S25" s="1">
        <v>4</v>
      </c>
      <c r="T25" s="1">
        <v>4</v>
      </c>
      <c r="U25" s="1">
        <v>4</v>
      </c>
      <c r="V25" s="6">
        <v>5</v>
      </c>
      <c r="W25" s="12">
        <f>SUM(O25:V25)-X25-Y25</f>
        <v>28</v>
      </c>
      <c r="X25" s="4">
        <f>LARGE(O25:V25,1)</f>
        <v>6</v>
      </c>
      <c r="Y25" s="13">
        <f>SMALL(O25:V25,1)</f>
        <v>4</v>
      </c>
      <c r="Z25" s="23">
        <f>W25+L25</f>
        <v>53</v>
      </c>
      <c r="AA25" s="16">
        <f>_xlfn.RANK.EQ(Z25,$Z$3:$Z$35,0)</f>
        <v>22</v>
      </c>
      <c r="AB25" s="8">
        <v>0</v>
      </c>
      <c r="AC25" s="1">
        <v>0</v>
      </c>
      <c r="AD25" s="6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2">
        <f>SUM(AB25:AI25)-AK25-AL25</f>
        <v>0</v>
      </c>
      <c r="AK25" s="4">
        <f>LARGE(AB25:AI25,1)</f>
        <v>0</v>
      </c>
      <c r="AL25" s="13">
        <f>SMALL(AB25:AI25,1)</f>
        <v>0</v>
      </c>
      <c r="AM25" s="14">
        <f>AJ25+W25+L25</f>
        <v>53</v>
      </c>
      <c r="AN25" s="16">
        <f>_xlfn.RANK.EQ(AM25,$AM$3:$AM$35,0)</f>
        <v>22</v>
      </c>
      <c r="AO25" s="6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2">
        <f>SUM(AO25:AV25)+L25+W25+AJ25-AX25-AY25</f>
        <v>53</v>
      </c>
      <c r="AX25" s="4">
        <f>LARGE(AO25:AV25,1)</f>
        <v>0</v>
      </c>
      <c r="AY25" s="4">
        <f>SMALL(AO25:AV25,1)</f>
        <v>0</v>
      </c>
      <c r="AZ25" s="18">
        <f>_xlfn.RANK.EQ(AW25,$AW$3:$AW$35,0)</f>
        <v>22</v>
      </c>
    </row>
    <row r="26" spans="1:65" ht="25.5" customHeight="1" x14ac:dyDescent="0.35">
      <c r="A26" s="24" t="s">
        <v>38</v>
      </c>
      <c r="B26" s="1" t="s">
        <v>9</v>
      </c>
      <c r="C26" s="1">
        <v>26</v>
      </c>
      <c r="D26" s="8">
        <v>3</v>
      </c>
      <c r="E26" s="1">
        <v>6</v>
      </c>
      <c r="F26" s="1">
        <v>3</v>
      </c>
      <c r="G26" s="1">
        <v>5</v>
      </c>
      <c r="H26" s="1">
        <v>4</v>
      </c>
      <c r="I26" s="1">
        <v>3</v>
      </c>
      <c r="J26" s="1">
        <v>6</v>
      </c>
      <c r="K26" s="1">
        <v>4</v>
      </c>
      <c r="L26" s="12">
        <f>SUM(D26:K26)-M26-N26</f>
        <v>25</v>
      </c>
      <c r="M26" s="4">
        <f>LARGE(D26:K26,1)</f>
        <v>6</v>
      </c>
      <c r="N26" s="22">
        <f>SMALL(D26:K26,1)</f>
        <v>3</v>
      </c>
      <c r="O26" s="6">
        <v>5</v>
      </c>
      <c r="P26" s="6">
        <v>5</v>
      </c>
      <c r="Q26" s="1">
        <v>5</v>
      </c>
      <c r="R26" s="1">
        <v>5</v>
      </c>
      <c r="S26" s="1">
        <v>3</v>
      </c>
      <c r="T26" s="1">
        <v>4</v>
      </c>
      <c r="U26" s="1">
        <v>5</v>
      </c>
      <c r="V26" s="6">
        <v>4</v>
      </c>
      <c r="W26" s="12">
        <f>SUM(O26:V26)-X26-Y26</f>
        <v>28</v>
      </c>
      <c r="X26" s="4">
        <f>LARGE(O26:V26,1)</f>
        <v>5</v>
      </c>
      <c r="Y26" s="13">
        <f>SMALL(O26:V26,1)</f>
        <v>3</v>
      </c>
      <c r="Z26" s="23">
        <f>W26+L26</f>
        <v>53</v>
      </c>
      <c r="AA26" s="16">
        <f>_xlfn.RANK.EQ(Z26,$Z$3:$Z$35,0)</f>
        <v>22</v>
      </c>
      <c r="AB26" s="8">
        <v>0</v>
      </c>
      <c r="AC26" s="1">
        <v>0</v>
      </c>
      <c r="AD26" s="6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2">
        <f>SUM(AB26:AI26)-AK26-AL26</f>
        <v>0</v>
      </c>
      <c r="AK26" s="4">
        <f>LARGE(AB26:AI26,1)</f>
        <v>0</v>
      </c>
      <c r="AL26" s="13">
        <f>SMALL(AB26:AI26,1)</f>
        <v>0</v>
      </c>
      <c r="AM26" s="14">
        <f>AJ26+W26+L26</f>
        <v>53</v>
      </c>
      <c r="AN26" s="16">
        <f>_xlfn.RANK.EQ(AM26,$AM$3:$AM$35,0)</f>
        <v>22</v>
      </c>
      <c r="AO26" s="6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2">
        <f>SUM(AO26:AV26)+L26+W26+AJ26-AX26-AY26</f>
        <v>53</v>
      </c>
      <c r="AX26" s="4">
        <f>LARGE(AO26:AV26,1)</f>
        <v>0</v>
      </c>
      <c r="AY26" s="4">
        <f>SMALL(AO26:AV26,1)</f>
        <v>0</v>
      </c>
      <c r="AZ26" s="18">
        <f>_xlfn.RANK.EQ(AW26,$AW$3:$AW$35,0)</f>
        <v>22</v>
      </c>
    </row>
    <row r="27" spans="1:65" ht="25.5" customHeight="1" x14ac:dyDescent="0.35">
      <c r="A27" s="24" t="s">
        <v>61</v>
      </c>
      <c r="B27" s="1" t="s">
        <v>7</v>
      </c>
      <c r="C27" s="1">
        <v>31</v>
      </c>
      <c r="D27" s="8">
        <v>5</v>
      </c>
      <c r="E27" s="1">
        <v>5</v>
      </c>
      <c r="F27" s="1">
        <v>5</v>
      </c>
      <c r="G27" s="1">
        <v>4</v>
      </c>
      <c r="H27" s="1">
        <v>3</v>
      </c>
      <c r="I27" s="1">
        <v>2</v>
      </c>
      <c r="J27" s="1">
        <v>3</v>
      </c>
      <c r="K27" s="1">
        <v>3</v>
      </c>
      <c r="L27" s="12">
        <f>SUM(D27:K27)-M27-N27</f>
        <v>23</v>
      </c>
      <c r="M27" s="4">
        <f>LARGE(D27:K27,1)</f>
        <v>5</v>
      </c>
      <c r="N27" s="22">
        <f>SMALL(D27:K27,1)</f>
        <v>2</v>
      </c>
      <c r="O27" s="6">
        <v>6</v>
      </c>
      <c r="P27" s="6">
        <v>5</v>
      </c>
      <c r="Q27" s="1">
        <v>6</v>
      </c>
      <c r="R27" s="1">
        <v>5</v>
      </c>
      <c r="S27" s="1">
        <v>3</v>
      </c>
      <c r="T27" s="1">
        <v>3</v>
      </c>
      <c r="U27" s="1">
        <v>5</v>
      </c>
      <c r="V27" s="6">
        <v>5</v>
      </c>
      <c r="W27" s="12">
        <f>SUM(O27:V27)-X27-Y27</f>
        <v>29</v>
      </c>
      <c r="X27" s="4">
        <f>LARGE(O27:V27,1)</f>
        <v>6</v>
      </c>
      <c r="Y27" s="13">
        <f>SMALL(O27:V27,1)</f>
        <v>3</v>
      </c>
      <c r="Z27" s="23">
        <f>W27+L27</f>
        <v>52</v>
      </c>
      <c r="AA27" s="16">
        <f>_xlfn.RANK.EQ(Z27,$Z$3:$Z$35,0)</f>
        <v>25</v>
      </c>
      <c r="AB27" s="8">
        <v>0</v>
      </c>
      <c r="AC27" s="1">
        <v>0</v>
      </c>
      <c r="AD27" s="6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2">
        <f>SUM(AB27:AI27)-AK27-AL27</f>
        <v>0</v>
      </c>
      <c r="AK27" s="4">
        <f>LARGE(AB27:AI27,1)</f>
        <v>0</v>
      </c>
      <c r="AL27" s="13">
        <f>SMALL(AB27:AI27,1)</f>
        <v>0</v>
      </c>
      <c r="AM27" s="14">
        <f>AJ27+W27+L27</f>
        <v>52</v>
      </c>
      <c r="AN27" s="16">
        <f>_xlfn.RANK.EQ(AM27,$AM$3:$AM$35,0)</f>
        <v>25</v>
      </c>
      <c r="AO27" s="6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2">
        <f>SUM(AO27:AV27)+L27+W27+AJ27-AX27-AY27</f>
        <v>52</v>
      </c>
      <c r="AX27" s="4">
        <f>LARGE(AO27:AV27,1)</f>
        <v>0</v>
      </c>
      <c r="AY27" s="4">
        <f>SMALL(AO27:AV27,1)</f>
        <v>0</v>
      </c>
      <c r="AZ27" s="18">
        <f>_xlfn.RANK.EQ(AW27,$AW$3:$AW$35,0)</f>
        <v>25</v>
      </c>
    </row>
    <row r="28" spans="1:65" ht="25.5" customHeight="1" x14ac:dyDescent="0.35">
      <c r="A28" s="24" t="s">
        <v>35</v>
      </c>
      <c r="B28" s="1" t="s">
        <v>2</v>
      </c>
      <c r="C28" s="1">
        <v>5</v>
      </c>
      <c r="D28" s="8">
        <v>4</v>
      </c>
      <c r="E28" s="1">
        <v>4</v>
      </c>
      <c r="F28" s="1">
        <v>3</v>
      </c>
      <c r="G28" s="1">
        <v>4</v>
      </c>
      <c r="H28" s="1">
        <v>3</v>
      </c>
      <c r="I28" s="1">
        <v>4</v>
      </c>
      <c r="J28" s="1">
        <v>5</v>
      </c>
      <c r="K28" s="1">
        <v>4</v>
      </c>
      <c r="L28" s="12">
        <f>SUM(D28:K28)-M28-N28</f>
        <v>23</v>
      </c>
      <c r="M28" s="4">
        <f>LARGE(D28:K28,1)</f>
        <v>5</v>
      </c>
      <c r="N28" s="22">
        <f>SMALL(D28:K28,1)</f>
        <v>3</v>
      </c>
      <c r="O28" s="6">
        <v>4</v>
      </c>
      <c r="P28" s="6">
        <v>5</v>
      </c>
      <c r="Q28" s="1">
        <v>4</v>
      </c>
      <c r="R28" s="1">
        <v>5</v>
      </c>
      <c r="S28" s="1">
        <v>5</v>
      </c>
      <c r="T28" s="1">
        <v>4</v>
      </c>
      <c r="U28" s="1">
        <v>5</v>
      </c>
      <c r="V28" s="6">
        <v>6</v>
      </c>
      <c r="W28" s="12">
        <f>SUM(O28:V28)-X28-Y28</f>
        <v>28</v>
      </c>
      <c r="X28" s="4">
        <f>LARGE(O28:V28,1)</f>
        <v>6</v>
      </c>
      <c r="Y28" s="13">
        <f>SMALL(O28:V28,1)</f>
        <v>4</v>
      </c>
      <c r="Z28" s="23">
        <f>W28+L28</f>
        <v>51</v>
      </c>
      <c r="AA28" s="16">
        <f>_xlfn.RANK.EQ(Z28,$Z$3:$Z$35,0)</f>
        <v>26</v>
      </c>
      <c r="AB28" s="8">
        <v>0</v>
      </c>
      <c r="AC28" s="1">
        <v>0</v>
      </c>
      <c r="AD28" s="6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2">
        <f>SUM(AB28:AI28)-AK28-AL28</f>
        <v>0</v>
      </c>
      <c r="AK28" s="4">
        <f>LARGE(AB28:AI28,1)</f>
        <v>0</v>
      </c>
      <c r="AL28" s="13">
        <f>SMALL(AB28:AI28,1)</f>
        <v>0</v>
      </c>
      <c r="AM28" s="14">
        <f>AJ28+W28+L28</f>
        <v>51</v>
      </c>
      <c r="AN28" s="16">
        <f>_xlfn.RANK.EQ(AM28,$AM$3:$AM$35,0)</f>
        <v>26</v>
      </c>
      <c r="AO28" s="6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2">
        <f>SUM(AO28:AV28)+L28+W28+AJ28-AX28-AY28</f>
        <v>51</v>
      </c>
      <c r="AX28" s="4">
        <f>LARGE(AO28:AV28,1)</f>
        <v>0</v>
      </c>
      <c r="AY28" s="4">
        <f>SMALL(AO28:AV28,1)</f>
        <v>0</v>
      </c>
      <c r="AZ28" s="18">
        <f>_xlfn.RANK.EQ(AW28,$AW$3:$AW$35,0)</f>
        <v>26</v>
      </c>
    </row>
    <row r="29" spans="1:65" ht="25.5" customHeight="1" x14ac:dyDescent="0.35">
      <c r="A29" s="24" t="s">
        <v>43</v>
      </c>
      <c r="B29" s="1" t="s">
        <v>1</v>
      </c>
      <c r="C29" s="1">
        <v>24</v>
      </c>
      <c r="D29" s="8">
        <v>4</v>
      </c>
      <c r="E29" s="1">
        <v>4</v>
      </c>
      <c r="F29" s="1">
        <v>4</v>
      </c>
      <c r="G29" s="1">
        <v>6</v>
      </c>
      <c r="H29" s="1">
        <v>4</v>
      </c>
      <c r="I29" s="1">
        <v>3</v>
      </c>
      <c r="J29" s="1">
        <v>5</v>
      </c>
      <c r="K29" s="1">
        <v>6</v>
      </c>
      <c r="L29" s="12">
        <f>SUM(D29:K29)-M29-N29</f>
        <v>27</v>
      </c>
      <c r="M29" s="4">
        <f>LARGE(D29:K29,1)</f>
        <v>6</v>
      </c>
      <c r="N29" s="22">
        <f>SMALL(D29:K29,1)</f>
        <v>3</v>
      </c>
      <c r="O29" s="6">
        <v>4</v>
      </c>
      <c r="P29" s="6">
        <v>3</v>
      </c>
      <c r="Q29" s="1">
        <v>3</v>
      </c>
      <c r="R29" s="1">
        <v>5</v>
      </c>
      <c r="S29" s="1">
        <v>4</v>
      </c>
      <c r="T29" s="1">
        <v>3</v>
      </c>
      <c r="U29" s="1">
        <v>5</v>
      </c>
      <c r="V29" s="6">
        <v>5</v>
      </c>
      <c r="W29" s="12">
        <f>SUM(O29:V29)-X29-Y29</f>
        <v>24</v>
      </c>
      <c r="X29" s="4">
        <f>LARGE(O29:V29,1)</f>
        <v>5</v>
      </c>
      <c r="Y29" s="13">
        <f>SMALL(O29:V29,1)</f>
        <v>3</v>
      </c>
      <c r="Z29" s="23">
        <f>W29+L29</f>
        <v>51</v>
      </c>
      <c r="AA29" s="16">
        <f>_xlfn.RANK.EQ(Z29,$Z$3:$Z$35,0)</f>
        <v>26</v>
      </c>
      <c r="AB29" s="8">
        <v>0</v>
      </c>
      <c r="AC29" s="1">
        <v>0</v>
      </c>
      <c r="AD29" s="6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2">
        <f>SUM(AB29:AI29)-AK29-AL29</f>
        <v>0</v>
      </c>
      <c r="AK29" s="4">
        <f>LARGE(AB29:AI29,1)</f>
        <v>0</v>
      </c>
      <c r="AL29" s="13">
        <f>SMALL(AB29:AI29,1)</f>
        <v>0</v>
      </c>
      <c r="AM29" s="14">
        <f>AJ29+W29+L29</f>
        <v>51</v>
      </c>
      <c r="AN29" s="16">
        <f>_xlfn.RANK.EQ(AM29,$AM$3:$AM$35,0)</f>
        <v>26</v>
      </c>
      <c r="AO29" s="6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2">
        <f>SUM(AO29:AV29)+L29+W29+AJ29-AX29-AY29</f>
        <v>51</v>
      </c>
      <c r="AX29" s="4">
        <f>LARGE(AO29:AV29,1)</f>
        <v>0</v>
      </c>
      <c r="AY29" s="4">
        <f>SMALL(AO29:AV29,1)</f>
        <v>0</v>
      </c>
      <c r="AZ29" s="18">
        <f>_xlfn.RANK.EQ(AW29,$AW$3:$AW$35,0)</f>
        <v>26</v>
      </c>
    </row>
    <row r="30" spans="1:65" ht="25.5" customHeight="1" x14ac:dyDescent="0.35">
      <c r="A30" s="24" t="s">
        <v>58</v>
      </c>
      <c r="B30" s="1" t="s">
        <v>3</v>
      </c>
      <c r="C30" s="1">
        <v>30</v>
      </c>
      <c r="D30" s="8">
        <v>4</v>
      </c>
      <c r="E30" s="1">
        <v>5</v>
      </c>
      <c r="F30" s="1">
        <v>4</v>
      </c>
      <c r="G30" s="1">
        <v>5</v>
      </c>
      <c r="H30" s="1">
        <v>4</v>
      </c>
      <c r="I30" s="1">
        <v>3</v>
      </c>
      <c r="J30" s="1">
        <v>3</v>
      </c>
      <c r="K30" s="1">
        <v>4</v>
      </c>
      <c r="L30" s="12">
        <f>SUM(D30:K30)-M30-N30</f>
        <v>24</v>
      </c>
      <c r="M30" s="4">
        <f>LARGE(D30:K30,1)</f>
        <v>5</v>
      </c>
      <c r="N30" s="22">
        <f>SMALL(D30:K30,1)</f>
        <v>3</v>
      </c>
      <c r="O30" s="6">
        <v>6</v>
      </c>
      <c r="P30" s="6">
        <v>4</v>
      </c>
      <c r="Q30" s="1">
        <v>5</v>
      </c>
      <c r="R30" s="1">
        <v>5</v>
      </c>
      <c r="S30" s="1">
        <v>3</v>
      </c>
      <c r="T30" s="1">
        <v>3</v>
      </c>
      <c r="U30" s="1">
        <v>4</v>
      </c>
      <c r="V30" s="6">
        <v>4</v>
      </c>
      <c r="W30" s="12">
        <f>SUM(O30:V30)-X30-Y30</f>
        <v>25</v>
      </c>
      <c r="X30" s="4">
        <f>LARGE(O30:V30,1)</f>
        <v>6</v>
      </c>
      <c r="Y30" s="13">
        <f>SMALL(O30:V30,1)</f>
        <v>3</v>
      </c>
      <c r="Z30" s="23">
        <f>W30+L30</f>
        <v>49</v>
      </c>
      <c r="AA30" s="16">
        <f>_xlfn.RANK.EQ(Z30,$Z$3:$Z$35,0)</f>
        <v>28</v>
      </c>
      <c r="AB30" s="8">
        <v>0</v>
      </c>
      <c r="AC30" s="1">
        <v>0</v>
      </c>
      <c r="AD30" s="6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2">
        <f>SUM(AB30:AI30)-AK30-AL30</f>
        <v>0</v>
      </c>
      <c r="AK30" s="4">
        <f>LARGE(AB30:AI30,1)</f>
        <v>0</v>
      </c>
      <c r="AL30" s="13">
        <f>SMALL(AB30:AI30,1)</f>
        <v>0</v>
      </c>
      <c r="AM30" s="14">
        <f>AJ30+W30+L30</f>
        <v>49</v>
      </c>
      <c r="AN30" s="16">
        <f>_xlfn.RANK.EQ(AM30,$AM$3:$AM$35,0)</f>
        <v>28</v>
      </c>
      <c r="AO30" s="6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2">
        <f>SUM(AO30:AV30)+L30+W30+AJ30-AX30-AY30</f>
        <v>49</v>
      </c>
      <c r="AX30" s="4">
        <f>LARGE(AO30:AV30,1)</f>
        <v>0</v>
      </c>
      <c r="AY30" s="4">
        <f>SMALL(AO30:AV30,1)</f>
        <v>0</v>
      </c>
      <c r="AZ30" s="18">
        <f>_xlfn.RANK.EQ(AW30,$AW$3:$AW$35,0)</f>
        <v>28</v>
      </c>
    </row>
    <row r="31" spans="1:65" ht="25.5" customHeight="1" x14ac:dyDescent="0.35">
      <c r="A31" s="24" t="s">
        <v>48</v>
      </c>
      <c r="B31" s="1" t="s">
        <v>6</v>
      </c>
      <c r="C31" s="1">
        <v>19</v>
      </c>
      <c r="D31" s="8">
        <v>4</v>
      </c>
      <c r="E31" s="1">
        <v>4</v>
      </c>
      <c r="F31" s="1">
        <v>5</v>
      </c>
      <c r="G31" s="1">
        <v>5</v>
      </c>
      <c r="H31" s="1">
        <v>6</v>
      </c>
      <c r="I31" s="1">
        <v>4</v>
      </c>
      <c r="J31" s="1">
        <v>4</v>
      </c>
      <c r="K31" s="1">
        <v>3</v>
      </c>
      <c r="L31" s="12">
        <f>SUM(D31:K31)-M31-N31</f>
        <v>26</v>
      </c>
      <c r="M31" s="4">
        <f>LARGE(D31:K31,1)</f>
        <v>6</v>
      </c>
      <c r="N31" s="22">
        <f>SMALL(D31:K31,1)</f>
        <v>3</v>
      </c>
      <c r="O31" s="6">
        <v>5</v>
      </c>
      <c r="P31" s="6">
        <v>4</v>
      </c>
      <c r="Q31" s="1">
        <v>4</v>
      </c>
      <c r="R31" s="1">
        <v>4</v>
      </c>
      <c r="S31" s="1">
        <v>3</v>
      </c>
      <c r="T31" s="1">
        <v>3</v>
      </c>
      <c r="U31" s="1">
        <v>3</v>
      </c>
      <c r="V31" s="6">
        <v>3</v>
      </c>
      <c r="W31" s="12">
        <f>SUM(O31:V31)-X31-Y31</f>
        <v>21</v>
      </c>
      <c r="X31" s="4">
        <f>LARGE(O31:V31,1)</f>
        <v>5</v>
      </c>
      <c r="Y31" s="13">
        <f>SMALL(O31:V31,1)</f>
        <v>3</v>
      </c>
      <c r="Z31" s="23">
        <f>W31+L31</f>
        <v>47</v>
      </c>
      <c r="AA31" s="16">
        <f>_xlfn.RANK.EQ(Z31,$Z$3:$Z$35,0)</f>
        <v>29</v>
      </c>
      <c r="AB31" s="8">
        <v>0</v>
      </c>
      <c r="AC31" s="1">
        <v>0</v>
      </c>
      <c r="AD31" s="6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2">
        <f>SUM(AB31:AI31)-AK31-AL31</f>
        <v>0</v>
      </c>
      <c r="AK31" s="4">
        <f>LARGE(AB31:AI31,1)</f>
        <v>0</v>
      </c>
      <c r="AL31" s="13">
        <f>SMALL(AB31:AI31,1)</f>
        <v>0</v>
      </c>
      <c r="AM31" s="14">
        <f>AJ31+W31+L31</f>
        <v>47</v>
      </c>
      <c r="AN31" s="16">
        <f>_xlfn.RANK.EQ(AM31,$AM$3:$AM$35,0)</f>
        <v>29</v>
      </c>
      <c r="AO31" s="6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2">
        <f>SUM(AO31:AV31)+L31+W31+AJ31-AX31-AY31</f>
        <v>47</v>
      </c>
      <c r="AX31" s="4">
        <f>LARGE(AO31:AV31,1)</f>
        <v>0</v>
      </c>
      <c r="AY31" s="4">
        <f>SMALL(AO31:AV31,1)</f>
        <v>0</v>
      </c>
      <c r="AZ31" s="18">
        <f>_xlfn.RANK.EQ(AW31,$AW$3:$AW$35,0)</f>
        <v>29</v>
      </c>
    </row>
    <row r="32" spans="1:65" ht="25.5" customHeight="1" x14ac:dyDescent="0.35">
      <c r="A32" s="24" t="s">
        <v>40</v>
      </c>
      <c r="B32" s="1" t="s">
        <v>9</v>
      </c>
      <c r="C32" s="1">
        <v>1</v>
      </c>
      <c r="D32" s="8">
        <v>5</v>
      </c>
      <c r="E32" s="1">
        <v>5</v>
      </c>
      <c r="F32" s="1">
        <v>5</v>
      </c>
      <c r="G32" s="1">
        <v>6</v>
      </c>
      <c r="H32" s="1">
        <v>5</v>
      </c>
      <c r="I32" s="1">
        <v>4</v>
      </c>
      <c r="J32" s="1">
        <v>4</v>
      </c>
      <c r="K32" s="1">
        <v>5</v>
      </c>
      <c r="L32" s="12">
        <f>SUM(D32:K32)-M32-N32</f>
        <v>29</v>
      </c>
      <c r="M32" s="4">
        <f>LARGE(D32:K32,1)</f>
        <v>6</v>
      </c>
      <c r="N32" s="22">
        <f>SMALL(D32:K32,1)</f>
        <v>4</v>
      </c>
      <c r="O32" s="6">
        <v>6</v>
      </c>
      <c r="P32" s="6">
        <v>3</v>
      </c>
      <c r="Q32" s="1">
        <v>3</v>
      </c>
      <c r="R32" s="1">
        <v>4</v>
      </c>
      <c r="S32" s="1">
        <v>2</v>
      </c>
      <c r="T32" s="1">
        <v>1</v>
      </c>
      <c r="U32" s="1">
        <v>1</v>
      </c>
      <c r="V32" s="6">
        <v>3</v>
      </c>
      <c r="W32" s="12">
        <f>SUM(O32:V32)-X32-Y32</f>
        <v>16</v>
      </c>
      <c r="X32" s="4">
        <f>LARGE(O32:V32,1)</f>
        <v>6</v>
      </c>
      <c r="Y32" s="13">
        <f>SMALL(O32:V32,1)</f>
        <v>1</v>
      </c>
      <c r="Z32" s="23">
        <f>W32+L32</f>
        <v>45</v>
      </c>
      <c r="AA32" s="16">
        <f>_xlfn.RANK.EQ(Z32,$Z$3:$Z$35,0)</f>
        <v>30</v>
      </c>
      <c r="AB32" s="8">
        <v>0</v>
      </c>
      <c r="AC32" s="1">
        <v>0</v>
      </c>
      <c r="AD32" s="6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2">
        <f>SUM(AB32:AI32)-AK32-AL32</f>
        <v>0</v>
      </c>
      <c r="AK32" s="4">
        <f>LARGE(AB32:AI32,1)</f>
        <v>0</v>
      </c>
      <c r="AL32" s="13">
        <f>SMALL(AB32:AI32,1)</f>
        <v>0</v>
      </c>
      <c r="AM32" s="14">
        <f>AJ32+W32+L32</f>
        <v>45</v>
      </c>
      <c r="AN32" s="16">
        <f>_xlfn.RANK.EQ(AM32,$AM$3:$AM$35,0)</f>
        <v>30</v>
      </c>
      <c r="AO32" s="6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2">
        <f>SUM(AO32:AV32)+L32+W32+AJ32-AX32-AY32</f>
        <v>45</v>
      </c>
      <c r="AX32" s="4">
        <f>LARGE(AO32:AV32,1)</f>
        <v>0</v>
      </c>
      <c r="AY32" s="4">
        <f>SMALL(AO32:AV32,1)</f>
        <v>0</v>
      </c>
      <c r="AZ32" s="18">
        <f>_xlfn.RANK.EQ(AW32,$AW$3:$AW$35,0)</f>
        <v>30</v>
      </c>
    </row>
    <row r="33" spans="1:52" ht="25.5" customHeight="1" x14ac:dyDescent="0.35">
      <c r="A33" s="24" t="s">
        <v>39</v>
      </c>
      <c r="B33" s="1" t="s">
        <v>9</v>
      </c>
      <c r="C33" s="1">
        <v>4</v>
      </c>
      <c r="D33" s="8">
        <v>4</v>
      </c>
      <c r="E33" s="1">
        <v>3</v>
      </c>
      <c r="F33" s="1">
        <v>3</v>
      </c>
      <c r="G33" s="1">
        <v>4</v>
      </c>
      <c r="H33" s="1">
        <v>5</v>
      </c>
      <c r="I33" s="1">
        <v>2</v>
      </c>
      <c r="J33" s="1">
        <v>4</v>
      </c>
      <c r="K33" s="1">
        <v>4</v>
      </c>
      <c r="L33" s="12">
        <f>SUM(D33:K33)-M33-N33</f>
        <v>22</v>
      </c>
      <c r="M33" s="4">
        <f>LARGE(D33:K33,1)</f>
        <v>5</v>
      </c>
      <c r="N33" s="22">
        <f>SMALL(D33:K33,1)</f>
        <v>2</v>
      </c>
      <c r="O33" s="6">
        <v>5</v>
      </c>
      <c r="P33" s="6">
        <v>4</v>
      </c>
      <c r="Q33" s="1">
        <v>4</v>
      </c>
      <c r="R33" s="1">
        <v>4</v>
      </c>
      <c r="S33" s="1">
        <v>3</v>
      </c>
      <c r="T33" s="1">
        <v>3</v>
      </c>
      <c r="U33" s="1">
        <v>3</v>
      </c>
      <c r="V33" s="6">
        <v>3</v>
      </c>
      <c r="W33" s="12">
        <f>SUM(O33:V33)-X33-Y33</f>
        <v>21</v>
      </c>
      <c r="X33" s="4">
        <f>LARGE(O33:V33,1)</f>
        <v>5</v>
      </c>
      <c r="Y33" s="13">
        <f>SMALL(O33:V33,1)</f>
        <v>3</v>
      </c>
      <c r="Z33" s="23">
        <f>W33+L33</f>
        <v>43</v>
      </c>
      <c r="AA33" s="16">
        <f>_xlfn.RANK.EQ(Z33,$Z$3:$Z$35,0)</f>
        <v>31</v>
      </c>
      <c r="AB33" s="8">
        <v>0</v>
      </c>
      <c r="AC33" s="1">
        <v>0</v>
      </c>
      <c r="AD33" s="6">
        <v>0</v>
      </c>
      <c r="AE33" s="1">
        <v>0</v>
      </c>
      <c r="AF33" s="1">
        <v>0</v>
      </c>
      <c r="AG33" s="1">
        <v>0</v>
      </c>
      <c r="AH33" s="1">
        <v>0</v>
      </c>
      <c r="AI33" s="1">
        <v>0</v>
      </c>
      <c r="AJ33" s="12">
        <f>SUM(AB33:AI33)-AK33-AL33</f>
        <v>0</v>
      </c>
      <c r="AK33" s="4">
        <f>LARGE(AB33:AI33,1)</f>
        <v>0</v>
      </c>
      <c r="AL33" s="13">
        <f>SMALL(AB33:AI33,1)</f>
        <v>0</v>
      </c>
      <c r="AM33" s="14">
        <f>AJ33+W33+L33</f>
        <v>43</v>
      </c>
      <c r="AN33" s="16">
        <f>_xlfn.RANK.EQ(AM33,$AM$3:$AM$35,0)</f>
        <v>31</v>
      </c>
      <c r="AO33" s="6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2">
        <f>SUM(AO33:AV33)+L33+W33+AJ33-AX33-AY33</f>
        <v>43</v>
      </c>
      <c r="AX33" s="4">
        <f>LARGE(AO33:AV33,1)</f>
        <v>0</v>
      </c>
      <c r="AY33" s="4">
        <f>SMALL(AO33:AV33,1)</f>
        <v>0</v>
      </c>
      <c r="AZ33" s="18">
        <f>_xlfn.RANK.EQ(AW33,$AW$3:$AW$35,0)</f>
        <v>31</v>
      </c>
    </row>
    <row r="34" spans="1:52" ht="25.5" customHeight="1" x14ac:dyDescent="0.35">
      <c r="A34" s="24" t="s">
        <v>65</v>
      </c>
      <c r="B34" s="1" t="s">
        <v>8</v>
      </c>
      <c r="C34" s="1">
        <v>10</v>
      </c>
      <c r="D34" s="8">
        <v>3</v>
      </c>
      <c r="E34" s="1">
        <v>4</v>
      </c>
      <c r="F34" s="1">
        <v>3</v>
      </c>
      <c r="G34" s="1">
        <v>5</v>
      </c>
      <c r="H34" s="1">
        <v>4</v>
      </c>
      <c r="I34" s="1">
        <v>2</v>
      </c>
      <c r="J34" s="1">
        <v>3</v>
      </c>
      <c r="K34" s="1">
        <v>3</v>
      </c>
      <c r="L34" s="12">
        <f>SUM(D34:K34)-M34-N34</f>
        <v>20</v>
      </c>
      <c r="M34" s="4">
        <f>LARGE(D34:K34,1)</f>
        <v>5</v>
      </c>
      <c r="N34" s="22">
        <f>SMALL(D34:K34,1)</f>
        <v>2</v>
      </c>
      <c r="O34" s="6">
        <v>4</v>
      </c>
      <c r="P34" s="6">
        <v>4</v>
      </c>
      <c r="Q34" s="1">
        <v>3</v>
      </c>
      <c r="R34" s="1">
        <v>5</v>
      </c>
      <c r="S34" s="1">
        <v>3</v>
      </c>
      <c r="T34" s="1">
        <v>3</v>
      </c>
      <c r="U34" s="1">
        <v>4</v>
      </c>
      <c r="V34" s="6">
        <v>4</v>
      </c>
      <c r="W34" s="12">
        <f>SUM(O34:V34)-X34-Y34</f>
        <v>22</v>
      </c>
      <c r="X34" s="4">
        <f>LARGE(O34:V34,1)</f>
        <v>5</v>
      </c>
      <c r="Y34" s="13">
        <f>SMALL(O34:V34,1)</f>
        <v>3</v>
      </c>
      <c r="Z34" s="23">
        <f>W34+L34</f>
        <v>42</v>
      </c>
      <c r="AA34" s="16">
        <f>_xlfn.RANK.EQ(Z34,$Z$3:$Z$35,0)</f>
        <v>32</v>
      </c>
      <c r="AB34" s="8">
        <v>0</v>
      </c>
      <c r="AC34" s="1">
        <v>0</v>
      </c>
      <c r="AD34" s="6">
        <v>0</v>
      </c>
      <c r="AE34" s="1">
        <v>0</v>
      </c>
      <c r="AF34" s="1">
        <v>0</v>
      </c>
      <c r="AG34" s="1">
        <v>0</v>
      </c>
      <c r="AH34" s="1">
        <v>0</v>
      </c>
      <c r="AI34" s="1">
        <v>0</v>
      </c>
      <c r="AJ34" s="12">
        <f>SUM(AB34:AI34)-AK34-AL34</f>
        <v>0</v>
      </c>
      <c r="AK34" s="4">
        <f>LARGE(AB34:AI34,1)</f>
        <v>0</v>
      </c>
      <c r="AL34" s="13">
        <f>SMALL(AB34:AI34,1)</f>
        <v>0</v>
      </c>
      <c r="AM34" s="14">
        <f>AJ34+W34+L34</f>
        <v>42</v>
      </c>
      <c r="AN34" s="16">
        <f>_xlfn.RANK.EQ(AM34,$AM$3:$AM$35,0)</f>
        <v>32</v>
      </c>
      <c r="AO34" s="6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2">
        <f>SUM(AO34:AV34)+L34+W34+AJ34-AX34-AY34</f>
        <v>42</v>
      </c>
      <c r="AX34" s="4">
        <f>LARGE(AO34:AV34,1)</f>
        <v>0</v>
      </c>
      <c r="AY34" s="4">
        <f>SMALL(AO34:AV34,1)</f>
        <v>0</v>
      </c>
      <c r="AZ34" s="18">
        <f>_xlfn.RANK.EQ(AW34,$AW$3:$AW$35,0)</f>
        <v>32</v>
      </c>
    </row>
    <row r="35" spans="1:52" ht="25.5" customHeight="1" x14ac:dyDescent="0.35">
      <c r="A35" s="24" t="s">
        <v>49</v>
      </c>
      <c r="B35" s="1" t="s">
        <v>4</v>
      </c>
      <c r="C35" s="1">
        <v>12</v>
      </c>
      <c r="D35" s="8">
        <v>4</v>
      </c>
      <c r="E35" s="1">
        <v>4</v>
      </c>
      <c r="F35" s="1">
        <v>3</v>
      </c>
      <c r="G35" s="1">
        <v>4</v>
      </c>
      <c r="H35" s="1">
        <v>3</v>
      </c>
      <c r="I35" s="1">
        <v>2</v>
      </c>
      <c r="J35" s="1">
        <v>4</v>
      </c>
      <c r="K35" s="1">
        <v>3</v>
      </c>
      <c r="L35" s="12">
        <f>SUM(D35:K35)-M35-N35</f>
        <v>21</v>
      </c>
      <c r="M35" s="4">
        <f>LARGE(D35:K35,1)</f>
        <v>4</v>
      </c>
      <c r="N35" s="22">
        <f>SMALL(D35:K35,1)</f>
        <v>2</v>
      </c>
      <c r="O35" s="6">
        <v>4</v>
      </c>
      <c r="P35" s="6">
        <v>4</v>
      </c>
      <c r="Q35" s="1">
        <v>2</v>
      </c>
      <c r="R35" s="1">
        <v>5</v>
      </c>
      <c r="S35" s="1">
        <v>3</v>
      </c>
      <c r="T35" s="1">
        <v>3</v>
      </c>
      <c r="U35" s="1">
        <v>4</v>
      </c>
      <c r="V35" s="6">
        <v>3</v>
      </c>
      <c r="W35" s="12">
        <f>SUM(O35:V35)-X35-Y35</f>
        <v>21</v>
      </c>
      <c r="X35" s="4">
        <f>LARGE(O35:V35,1)</f>
        <v>5</v>
      </c>
      <c r="Y35" s="13">
        <f>SMALL(O35:V35,1)</f>
        <v>2</v>
      </c>
      <c r="Z35" s="23">
        <f>W35+L35</f>
        <v>42</v>
      </c>
      <c r="AA35" s="16">
        <f>_xlfn.RANK.EQ(Z35,$Z$3:$Z$35,0)</f>
        <v>32</v>
      </c>
      <c r="AB35" s="8">
        <v>0</v>
      </c>
      <c r="AC35" s="1">
        <v>0</v>
      </c>
      <c r="AD35" s="6">
        <v>0</v>
      </c>
      <c r="AE35" s="1">
        <v>0</v>
      </c>
      <c r="AF35" s="1">
        <v>0</v>
      </c>
      <c r="AG35" s="1">
        <v>0</v>
      </c>
      <c r="AH35" s="1">
        <v>0</v>
      </c>
      <c r="AI35" s="1">
        <v>0</v>
      </c>
      <c r="AJ35" s="12">
        <f>SUM(AB35:AI35)-AK35-AL35</f>
        <v>0</v>
      </c>
      <c r="AK35" s="4">
        <f>LARGE(AB35:AI35,1)</f>
        <v>0</v>
      </c>
      <c r="AL35" s="13">
        <f>SMALL(AB35:AI35,1)</f>
        <v>0</v>
      </c>
      <c r="AM35" s="14">
        <f>AJ35+W35+L35</f>
        <v>42</v>
      </c>
      <c r="AN35" s="16">
        <f>_xlfn.RANK.EQ(AM35,$AM$3:$AM$35,0)</f>
        <v>32</v>
      </c>
      <c r="AO35" s="6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  <c r="AW35" s="12">
        <f>SUM(AO35:AV35)+L35+W35+AJ35-AX35-AY35</f>
        <v>42</v>
      </c>
      <c r="AX35" s="4">
        <f>LARGE(AO35:AV35,1)</f>
        <v>0</v>
      </c>
      <c r="AY35" s="4">
        <f>SMALL(AO35:AV35,1)</f>
        <v>0</v>
      </c>
      <c r="AZ35" s="18">
        <f>_xlfn.RANK.EQ(AW35,$AW$3:$AW$35,0)</f>
        <v>32</v>
      </c>
    </row>
  </sheetData>
  <scenarios current="0" show="0">
    <scenario name="AuswertungHirschrufer" count="3" user="Sandra Lyding" comment="Erstellt von Sandra Lyding am 17.06.2021">
      <inputCells r="D8" val="3;4;5;6"/>
      <inputCells r="E8" val=""/>
      <inputCells r="K8" val=""/>
    </scenario>
  </scenarios>
  <sortState xmlns:xlrd2="http://schemas.microsoft.com/office/spreadsheetml/2017/richdata2" ref="A3:BB35">
    <sortCondition ref="AZ3:AZ35"/>
  </sortState>
  <mergeCells count="5">
    <mergeCell ref="A1:C1"/>
    <mergeCell ref="D1:N1"/>
    <mergeCell ref="AB1:AN1"/>
    <mergeCell ref="O1:AA1"/>
    <mergeCell ref="AO1:AZ1"/>
  </mergeCells>
  <phoneticPr fontId="2" type="noConversion"/>
  <conditionalFormatting sqref="AZ3:AZ35">
    <cfRule type="top10" dxfId="1" priority="2" percent="1" rank="50"/>
  </conditionalFormatting>
  <pageMargins left="0.19685039370078741" right="0.19685039370078741" top="0.39370078740157483" bottom="0.39370078740157483" header="0.31496062992125984" footer="0.31496062992125984"/>
  <pageSetup paperSize="8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84A35-EA07-48DF-B391-EEE2ACF6A148}">
  <dimension ref="A1:F13"/>
  <sheetViews>
    <sheetView tabSelected="1" topLeftCell="A2" zoomScale="145" zoomScaleNormal="145" workbookViewId="0">
      <selection activeCell="G12" sqref="G12"/>
    </sheetView>
  </sheetViews>
  <sheetFormatPr defaultColWidth="11.5546875" defaultRowHeight="14.4" x14ac:dyDescent="0.3"/>
  <cols>
    <col min="3" max="3" width="10" customWidth="1"/>
    <col min="4" max="5" width="8.44140625" customWidth="1"/>
    <col min="6" max="6" width="9.44140625" customWidth="1"/>
    <col min="7" max="7" width="8.44140625" customWidth="1"/>
    <col min="9" max="9" width="9.33203125" customWidth="1"/>
    <col min="10" max="10" width="7.6640625" customWidth="1"/>
    <col min="11" max="11" width="8.109375" customWidth="1"/>
    <col min="12" max="12" width="6.5546875" customWidth="1"/>
    <col min="13" max="13" width="5.6640625" customWidth="1"/>
    <col min="15" max="15" width="8.5546875" customWidth="1"/>
    <col min="16" max="16" width="8.44140625" customWidth="1"/>
    <col min="17" max="17" width="8" customWidth="1"/>
    <col min="18" max="18" width="7.88671875" customWidth="1"/>
    <col min="19" max="19" width="7.33203125" customWidth="1"/>
    <col min="23" max="23" width="6.5546875" customWidth="1"/>
    <col min="24" max="24" width="6.6640625" customWidth="1"/>
    <col min="25" max="25" width="7.44140625" customWidth="1"/>
    <col min="26" max="26" width="7.88671875" customWidth="1"/>
    <col min="27" max="27" width="9.33203125" customWidth="1"/>
  </cols>
  <sheetData>
    <row r="1" spans="1:6" ht="1.5" customHeight="1" x14ac:dyDescent="0.3"/>
    <row r="2" spans="1:6" ht="38.25" customHeight="1" thickBot="1" x14ac:dyDescent="0.35">
      <c r="B2" s="46" t="s">
        <v>68</v>
      </c>
      <c r="C2" s="47"/>
    </row>
    <row r="3" spans="1:6" ht="18" customHeight="1" thickBot="1" x14ac:dyDescent="0.35">
      <c r="A3">
        <v>1</v>
      </c>
      <c r="B3" s="26" t="s">
        <v>5</v>
      </c>
      <c r="C3" s="27">
        <v>77</v>
      </c>
      <c r="D3" s="1">
        <v>97</v>
      </c>
      <c r="E3" s="28">
        <v>91</v>
      </c>
      <c r="F3" s="29">
        <f>SUM(C3:E3)</f>
        <v>265</v>
      </c>
    </row>
    <row r="4" spans="1:6" ht="16.2" thickBot="1" x14ac:dyDescent="0.35">
      <c r="A4">
        <v>2</v>
      </c>
      <c r="B4" s="26" t="s">
        <v>10</v>
      </c>
      <c r="C4" s="27">
        <v>84</v>
      </c>
      <c r="D4" s="1">
        <v>97</v>
      </c>
      <c r="E4" s="28">
        <v>80</v>
      </c>
      <c r="F4" s="29">
        <f>SUM(C4:E4)</f>
        <v>261</v>
      </c>
    </row>
    <row r="5" spans="1:6" ht="16.2" thickBot="1" x14ac:dyDescent="0.35">
      <c r="A5">
        <v>3</v>
      </c>
      <c r="B5" s="26" t="s">
        <v>2</v>
      </c>
      <c r="C5" s="27">
        <v>51</v>
      </c>
      <c r="D5" s="1">
        <v>100</v>
      </c>
      <c r="E5" s="28">
        <v>88</v>
      </c>
      <c r="F5" s="29">
        <f>SUM(C5:E5)</f>
        <v>239</v>
      </c>
    </row>
    <row r="6" spans="1:6" ht="16.2" thickBot="1" x14ac:dyDescent="0.35">
      <c r="A6">
        <v>4</v>
      </c>
      <c r="B6" s="26" t="s">
        <v>1</v>
      </c>
      <c r="C6" s="27">
        <v>86</v>
      </c>
      <c r="D6" s="1">
        <v>51</v>
      </c>
      <c r="E6" s="28">
        <v>92</v>
      </c>
      <c r="F6" s="29">
        <f>SUM(C6:E6)</f>
        <v>229</v>
      </c>
    </row>
    <row r="7" spans="1:6" ht="16.2" thickBot="1" x14ac:dyDescent="0.35">
      <c r="A7">
        <v>5</v>
      </c>
      <c r="B7" s="26" t="s">
        <v>3</v>
      </c>
      <c r="C7" s="27">
        <v>86</v>
      </c>
      <c r="D7" s="1">
        <v>87</v>
      </c>
      <c r="E7" s="28">
        <v>49</v>
      </c>
      <c r="F7" s="29">
        <f>SUM(C7:E7)</f>
        <v>222</v>
      </c>
    </row>
    <row r="8" spans="1:6" ht="16.2" thickBot="1" x14ac:dyDescent="0.35">
      <c r="A8">
        <v>5</v>
      </c>
      <c r="B8" s="26" t="s">
        <v>4</v>
      </c>
      <c r="C8" s="27">
        <v>42</v>
      </c>
      <c r="D8" s="1">
        <v>89</v>
      </c>
      <c r="E8" s="28">
        <v>91</v>
      </c>
      <c r="F8" s="29">
        <f>SUM(C8:E8)</f>
        <v>222</v>
      </c>
    </row>
    <row r="9" spans="1:6" ht="16.2" thickBot="1" x14ac:dyDescent="0.35">
      <c r="A9">
        <v>7</v>
      </c>
      <c r="B9" s="26" t="s">
        <v>7</v>
      </c>
      <c r="C9" s="27">
        <v>89</v>
      </c>
      <c r="D9" s="1">
        <v>78</v>
      </c>
      <c r="E9" s="28">
        <v>52</v>
      </c>
      <c r="F9" s="29">
        <f>SUM(C9:E9)</f>
        <v>219</v>
      </c>
    </row>
    <row r="10" spans="1:6" ht="16.2" thickBot="1" x14ac:dyDescent="0.35">
      <c r="A10">
        <v>8</v>
      </c>
      <c r="B10" s="26" t="s">
        <v>8</v>
      </c>
      <c r="C10" s="27">
        <v>84</v>
      </c>
      <c r="D10" s="1">
        <v>42</v>
      </c>
      <c r="E10" s="28">
        <v>88</v>
      </c>
      <c r="F10" s="29">
        <f>SUM(C10:E10)</f>
        <v>214</v>
      </c>
    </row>
    <row r="11" spans="1:6" ht="16.2" thickBot="1" x14ac:dyDescent="0.35">
      <c r="A11">
        <v>9</v>
      </c>
      <c r="B11" s="26" t="s">
        <v>11</v>
      </c>
      <c r="C11" s="27">
        <v>54</v>
      </c>
      <c r="D11" s="1">
        <v>53</v>
      </c>
      <c r="E11" s="28">
        <v>88</v>
      </c>
      <c r="F11" s="29">
        <f>SUM(C11:E11)</f>
        <v>195</v>
      </c>
    </row>
    <row r="12" spans="1:6" ht="16.2" thickBot="1" x14ac:dyDescent="0.35">
      <c r="A12">
        <v>10</v>
      </c>
      <c r="B12" s="26" t="s">
        <v>6</v>
      </c>
      <c r="C12" s="27">
        <v>93</v>
      </c>
      <c r="D12" s="1">
        <v>53</v>
      </c>
      <c r="E12" s="28">
        <v>47</v>
      </c>
      <c r="F12" s="29">
        <f>SUM(C12:E12)</f>
        <v>193</v>
      </c>
    </row>
    <row r="13" spans="1:6" ht="15.6" x14ac:dyDescent="0.3">
      <c r="A13">
        <v>11</v>
      </c>
      <c r="B13" s="26" t="s">
        <v>9</v>
      </c>
      <c r="C13" s="27">
        <v>45</v>
      </c>
      <c r="D13" s="1">
        <v>43</v>
      </c>
      <c r="E13" s="28">
        <v>53</v>
      </c>
      <c r="F13" s="29">
        <f>SUM(C13:E13)</f>
        <v>141</v>
      </c>
    </row>
  </sheetData>
  <sortState xmlns:xlrd2="http://schemas.microsoft.com/office/spreadsheetml/2017/richdata2" ref="A3:F13">
    <sortCondition ref="A3:A13"/>
  </sortState>
  <mergeCells count="1">
    <mergeCell ref="B2:C2"/>
  </mergeCells>
  <conditionalFormatting sqref="F3:F13">
    <cfRule type="top10" dxfId="0" priority="3" rank="3"/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Rezultatai</vt:lpstr>
      <vt:lpstr>Komandinis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Lyding</dc:creator>
  <cp:lastModifiedBy>G A</cp:lastModifiedBy>
  <cp:lastPrinted>2025-10-18T12:49:32Z</cp:lastPrinted>
  <dcterms:created xsi:type="dcterms:W3CDTF">2021-06-17T08:37:04Z</dcterms:created>
  <dcterms:modified xsi:type="dcterms:W3CDTF">2025-10-19T06:26:19Z</dcterms:modified>
</cp:coreProperties>
</file>